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35" windowWidth="8460" windowHeight="2700" tabRatio="929" activeTab="1"/>
  </bookViews>
  <sheets>
    <sheet name="Instructions" sheetId="1" r:id="rId1"/>
    <sheet name="Cover" sheetId="2" r:id="rId2"/>
    <sheet name="Balance Sheet " sheetId="3" r:id="rId3"/>
    <sheet name="Second Collections" sheetId="4" r:id="rId4"/>
    <sheet name="IS Summary" sheetId="5" r:id="rId5"/>
    <sheet name="Income Detail" sheetId="6" r:id="rId6"/>
    <sheet name="Expense Detail" sheetId="7" r:id="rId7"/>
    <sheet name="Bank Accts" sheetId="8" r:id="rId8"/>
    <sheet name="Deferred Maint " sheetId="9" r:id="rId9"/>
    <sheet name="Tuition Assistance " sheetId="10" r:id="rId10"/>
    <sheet name="Assessment" sheetId="11" r:id="rId11"/>
    <sheet name="Statistical " sheetId="12" r:id="rId12"/>
    <sheet name="IT Survey" sheetId="13" r:id="rId13"/>
    <sheet name="Report to Parishioners" sheetId="14" r:id="rId14"/>
    <sheet name="Trial Balance" sheetId="15" r:id="rId15"/>
  </sheets>
  <definedNames>
    <definedName name="OLE_LINK1" localSheetId="0">'Instructions'!$C$4</definedName>
    <definedName name="_xlnm.Print_Area" localSheetId="10">'Assessment'!$A$1:$J$30</definedName>
    <definedName name="_xlnm.Print_Area" localSheetId="2">'Balance Sheet '!$A$4:$G$78</definedName>
    <definedName name="_xlnm.Print_Area" localSheetId="7">'Bank Accts'!$A$1:$G$32</definedName>
    <definedName name="_xlnm.Print_Area" localSheetId="1">'Cover'!$A$6:$K$139</definedName>
    <definedName name="_xlnm.Print_Area" localSheetId="8">'Deferred Maint '!$A$1:$L$49</definedName>
    <definedName name="_xlnm.Print_Area" localSheetId="6">'Expense Detail'!$A$6:$G$189</definedName>
    <definedName name="_xlnm.Print_Area" localSheetId="5">'Income Detail'!$A$7:$G$113</definedName>
    <definedName name="_xlnm.Print_Area" localSheetId="4">'IS Summary'!$A$6:$G$78</definedName>
    <definedName name="_xlnm.Print_Area" localSheetId="12">'IT Survey'!$A$5:$H$97</definedName>
    <definedName name="_xlnm.Print_Area" localSheetId="13">'Report to Parishioners'!$A$1:$F$60</definedName>
    <definedName name="_xlnm.Print_Area" localSheetId="3">'Second Collections'!$A$1:$F$33</definedName>
    <definedName name="_xlnm.Print_Area" localSheetId="11">'Statistical '!$A$6:$I$163</definedName>
    <definedName name="_xlnm.Print_Area" localSheetId="9">'Tuition Assistance '!$A$5:$E$17</definedName>
    <definedName name="_xlnm.Print_Titles" localSheetId="10">'Assessment'!$1:$4</definedName>
    <definedName name="_xlnm.Print_Titles" localSheetId="2">'Balance Sheet '!$1:$5</definedName>
    <definedName name="_xlnm.Print_Titles" localSheetId="1">'Cover'!$1:$5</definedName>
    <definedName name="_xlnm.Print_Titles" localSheetId="8">'Deferred Maint '!$1:$4</definedName>
    <definedName name="_xlnm.Print_Titles" localSheetId="6">'Expense Detail'!$1:$5</definedName>
    <definedName name="_xlnm.Print_Titles" localSheetId="5">'Income Detail'!$1:$6</definedName>
    <definedName name="_xlnm.Print_Titles" localSheetId="4">'IS Summary'!$1:$5</definedName>
    <definedName name="_xlnm.Print_Titles" localSheetId="12">'IT Survey'!$1:$4</definedName>
    <definedName name="_xlnm.Print_Titles" localSheetId="13">'Report to Parishioners'!$1:$4</definedName>
    <definedName name="_xlnm.Print_Titles" localSheetId="3">'Second Collections'!$1:$5</definedName>
    <definedName name="_xlnm.Print_Titles" localSheetId="11">'Statistical '!$1:$4</definedName>
    <definedName name="_xlnm.Print_Titles" localSheetId="9">'Tuition Assistance '!$1:$5</definedName>
  </definedNames>
  <calcPr fullCalcOnLoad="1"/>
</workbook>
</file>

<file path=xl/comments12.xml><?xml version="1.0" encoding="utf-8"?>
<comments xmlns="http://schemas.openxmlformats.org/spreadsheetml/2006/main">
  <authors>
    <author>Maribeth Leonard</author>
  </authors>
  <commentList>
    <comment ref="H112" authorId="0">
      <text>
        <r>
          <rPr>
            <b/>
            <i/>
            <sz val="9"/>
            <rFont val="Tahoma"/>
            <family val="2"/>
          </rPr>
          <t xml:space="preserve">Cumulative Total. </t>
        </r>
        <r>
          <rPr>
            <i/>
            <sz val="9"/>
            <rFont val="Tahoma"/>
            <family val="2"/>
          </rPr>
          <t>If you have more than one Adult Education Program or Bible Studay, the number of participants should be a cumulative total.</t>
        </r>
        <r>
          <rPr>
            <sz val="9"/>
            <rFont val="Tahoma"/>
            <family val="2"/>
          </rPr>
          <t xml:space="preserve">
</t>
        </r>
      </text>
    </comment>
  </commentList>
</comments>
</file>

<file path=xl/comments15.xml><?xml version="1.0" encoding="utf-8"?>
<comments xmlns="http://schemas.openxmlformats.org/spreadsheetml/2006/main">
  <authors>
    <author>Maribeth Leonard</author>
  </authors>
  <commentList>
    <comment ref="P1" authorId="0">
      <text>
        <r>
          <rPr>
            <b/>
            <sz val="12"/>
            <color indexed="37"/>
            <rFont val="Tahoma"/>
            <family val="2"/>
          </rPr>
          <t>Trial Balance Report:</t>
        </r>
        <r>
          <rPr>
            <b/>
            <sz val="9"/>
            <rFont val="Tahoma"/>
            <family val="2"/>
          </rPr>
          <t xml:space="preserve">
</t>
        </r>
        <r>
          <rPr>
            <b/>
            <sz val="12"/>
            <rFont val="Tahoma"/>
            <family val="2"/>
          </rPr>
          <t xml:space="preserve">Export a Trial Balance report into excel and move/copy into this tab. All account balances, including assets, liabilities, net assets, income and expense, must be included. </t>
        </r>
      </text>
    </comment>
  </commentList>
</comments>
</file>

<file path=xl/comments2.xml><?xml version="1.0" encoding="utf-8"?>
<comments xmlns="http://schemas.openxmlformats.org/spreadsheetml/2006/main">
  <authors>
    <author>Maribeth Leonard</author>
  </authors>
  <commentList>
    <comment ref="C9" authorId="0">
      <text>
        <r>
          <rPr>
            <sz val="9"/>
            <rFont val="Tahoma"/>
            <family val="2"/>
          </rPr>
          <t xml:space="preserve">A 2-digit number (the last two digits found on your DIAL Bank Statement)
</t>
        </r>
      </text>
    </comment>
  </commentList>
</comments>
</file>

<file path=xl/comments6.xml><?xml version="1.0" encoding="utf-8"?>
<comments xmlns="http://schemas.openxmlformats.org/spreadsheetml/2006/main">
  <authors>
    <author>mleonard</author>
    <author>user5</author>
    <author>Maribeth Leonard</author>
  </authors>
  <commentList>
    <comment ref="B8" authorId="0">
      <text>
        <r>
          <rPr>
            <b/>
            <sz val="11"/>
            <rFont val="Calibri"/>
            <family val="2"/>
          </rPr>
          <t>Sunday Collections</t>
        </r>
        <r>
          <rPr>
            <b/>
            <sz val="8"/>
            <rFont val="Tahoma"/>
            <family val="2"/>
          </rPr>
          <t xml:space="preserve">
</t>
        </r>
        <r>
          <rPr>
            <sz val="11"/>
            <rFont val="Calibri"/>
            <family val="2"/>
          </rPr>
          <t>This is regular offertory received throughout the year for Sundays and Saturday Vigil. This includes Faith Direct, credit card donations, and other EFTs.  Note: The regular collection on Easter Sunday should be recorded in this account.  If a second collection is taken at Easter, record the amount in Holy Day Collection.</t>
        </r>
        <r>
          <rPr>
            <b/>
            <sz val="9"/>
            <rFont val="Tahoma"/>
            <family val="2"/>
          </rPr>
          <t xml:space="preserve">
</t>
        </r>
      </text>
    </comment>
    <comment ref="B9" authorId="1">
      <text>
        <r>
          <rPr>
            <b/>
            <sz val="11"/>
            <rFont val="Calibri"/>
            <family val="2"/>
          </rPr>
          <t>Holy Day Collections</t>
        </r>
        <r>
          <rPr>
            <b/>
            <sz val="8"/>
            <rFont val="Tahoma"/>
            <family val="2"/>
          </rPr>
          <t xml:space="preserve">
</t>
        </r>
        <r>
          <rPr>
            <sz val="11"/>
            <rFont val="Calibri"/>
            <family val="2"/>
          </rPr>
          <t>These are funds received on Holy days not falling on Sunday or for which separate envelopes are received. Specifically, the Solemnity of Mary, Mother of God – Jan 1; the Feast of the Assumption – August 15; Feast of All Saints – November 1; Immaculate Conception – December 8; and Christmas – December 25. 
Note: The regular collection on Easter Sunday should be recorded in General Offertory.  If a second collection at Easter is taken, record the amount here.</t>
        </r>
        <r>
          <rPr>
            <b/>
            <sz val="8"/>
            <rFont val="Tahoma"/>
            <family val="2"/>
          </rPr>
          <t xml:space="preserve">
</t>
        </r>
        <r>
          <rPr>
            <sz val="8"/>
            <rFont val="Tahoma"/>
            <family val="2"/>
          </rPr>
          <t xml:space="preserve">
</t>
        </r>
      </text>
    </comment>
    <comment ref="B10" authorId="1">
      <text>
        <r>
          <rPr>
            <b/>
            <sz val="11"/>
            <rFont val="Calibri"/>
            <family val="2"/>
          </rPr>
          <t xml:space="preserve">Religious Education Collection
</t>
        </r>
        <r>
          <rPr>
            <sz val="11"/>
            <rFont val="Calibri"/>
            <family val="2"/>
          </rPr>
          <t>This is for funds received in special collections to support religious education</t>
        </r>
      </text>
    </comment>
    <comment ref="B11" authorId="1">
      <text>
        <r>
          <rPr>
            <b/>
            <sz val="11"/>
            <rFont val="Calibri"/>
            <family val="2"/>
          </rPr>
          <t xml:space="preserve">Parish Needs Collection
</t>
        </r>
        <r>
          <rPr>
            <sz val="11"/>
            <rFont val="Calibri"/>
            <family val="2"/>
          </rPr>
          <t>This account is for funds received in special collections for parish needs.</t>
        </r>
        <r>
          <rPr>
            <b/>
            <sz val="8"/>
            <rFont val="Tahoma"/>
            <family val="2"/>
          </rPr>
          <t xml:space="preserve">
</t>
        </r>
        <r>
          <rPr>
            <b/>
            <sz val="10"/>
            <rFont val="Tahoma"/>
            <family val="2"/>
          </rPr>
          <t xml:space="preserve">
</t>
        </r>
        <r>
          <rPr>
            <sz val="10"/>
            <rFont val="Tahoma"/>
            <family val="2"/>
          </rPr>
          <t xml:space="preserve">
</t>
        </r>
      </text>
    </comment>
    <comment ref="B14" authorId="1">
      <text>
        <r>
          <rPr>
            <b/>
            <sz val="11"/>
            <rFont val="Calibri"/>
            <family val="2"/>
          </rPr>
          <t xml:space="preserve">Stole Fees
</t>
        </r>
        <r>
          <rPr>
            <sz val="11"/>
            <rFont val="Calibri"/>
            <family val="2"/>
          </rPr>
          <t>This is for offerings made for special Masses, such as anniversary and memorial masses, baptisms, weddings, quincinerras, and funerals.</t>
        </r>
        <r>
          <rPr>
            <b/>
            <sz val="8"/>
            <rFont val="Tahoma"/>
            <family val="2"/>
          </rPr>
          <t xml:space="preserve">
</t>
        </r>
        <r>
          <rPr>
            <b/>
            <sz val="10"/>
            <rFont val="Tahoma"/>
            <family val="2"/>
          </rPr>
          <t xml:space="preserve">
</t>
        </r>
        <r>
          <rPr>
            <sz val="8"/>
            <rFont val="Tahoma"/>
            <family val="2"/>
          </rPr>
          <t xml:space="preserve">
</t>
        </r>
      </text>
    </comment>
    <comment ref="B15" authorId="1">
      <text>
        <r>
          <rPr>
            <b/>
            <sz val="11"/>
            <rFont val="Calibri"/>
            <family val="2"/>
          </rPr>
          <t xml:space="preserve">Novena 
</t>
        </r>
        <r>
          <rPr>
            <sz val="11"/>
            <rFont val="Calibri"/>
            <family val="2"/>
          </rPr>
          <t>This is for funds received for Masses, All Soul’s Day memorials, Novenas, etc. Mass intention stipends should be recorded on the Balance Sheet in the Stipends Payable account.</t>
        </r>
        <r>
          <rPr>
            <b/>
            <sz val="8"/>
            <rFont val="Tahoma"/>
            <family val="2"/>
          </rPr>
          <t xml:space="preserve">
</t>
        </r>
        <r>
          <rPr>
            <b/>
            <sz val="10"/>
            <rFont val="Tahoma"/>
            <family val="2"/>
          </rPr>
          <t xml:space="preserve">
</t>
        </r>
        <r>
          <rPr>
            <sz val="8"/>
            <rFont val="Tahoma"/>
            <family val="2"/>
          </rPr>
          <t xml:space="preserve">
</t>
        </r>
      </text>
    </comment>
    <comment ref="B17" authorId="1">
      <text>
        <r>
          <rPr>
            <b/>
            <sz val="11"/>
            <rFont val="Calibri"/>
            <family val="2"/>
          </rPr>
          <t xml:space="preserve">Miscellaneous Collections
</t>
        </r>
        <r>
          <rPr>
            <sz val="11"/>
            <rFont val="Calibri"/>
            <family val="2"/>
          </rPr>
          <t>Funds received for non-diocesan and national collections should be recorded here, along with all other collections not recorded in 4000 Collection Income; for example, Building Fund, Maintenance Fund, Landscaping and Altar Flowers.</t>
        </r>
        <r>
          <rPr>
            <b/>
            <sz val="8"/>
            <rFont val="Tahoma"/>
            <family val="2"/>
          </rPr>
          <t xml:space="preserve">
</t>
        </r>
        <r>
          <rPr>
            <b/>
            <sz val="10"/>
            <rFont val="Tahoma"/>
            <family val="2"/>
          </rPr>
          <t xml:space="preserve">
</t>
        </r>
        <r>
          <rPr>
            <sz val="8"/>
            <rFont val="Tahoma"/>
            <family val="2"/>
          </rPr>
          <t xml:space="preserve">
</t>
        </r>
      </text>
    </comment>
    <comment ref="B21" authorId="1">
      <text>
        <r>
          <rPr>
            <b/>
            <sz val="11"/>
            <rFont val="Calibri"/>
            <family val="2"/>
          </rPr>
          <t xml:space="preserve">Arlington Catholic Herald
</t>
        </r>
        <r>
          <rPr>
            <sz val="11"/>
            <rFont val="Calibri"/>
            <family val="2"/>
          </rPr>
          <t xml:space="preserve">  Funds collected by parish for subscription to the Catholic Herald.</t>
        </r>
        <r>
          <rPr>
            <b/>
            <sz val="8"/>
            <rFont val="Tahoma"/>
            <family val="2"/>
          </rPr>
          <t xml:space="preserve">
</t>
        </r>
        <r>
          <rPr>
            <b/>
            <sz val="10"/>
            <rFont val="Tahoma"/>
            <family val="2"/>
          </rPr>
          <t xml:space="preserve">
</t>
        </r>
        <r>
          <rPr>
            <sz val="8"/>
            <rFont val="Tahoma"/>
            <family val="2"/>
          </rPr>
          <t xml:space="preserve">
</t>
        </r>
      </text>
    </comment>
    <comment ref="B25" authorId="1">
      <text>
        <r>
          <rPr>
            <b/>
            <sz val="11"/>
            <rFont val="Calibri"/>
            <family val="2"/>
          </rPr>
          <t xml:space="preserve">Priest in Residence
</t>
        </r>
        <r>
          <rPr>
            <sz val="11"/>
            <rFont val="Calibri"/>
            <family val="2"/>
          </rPr>
          <t>Record here the income received from the diocese in support of a priest in residence.</t>
        </r>
        <r>
          <rPr>
            <b/>
            <sz val="8"/>
            <rFont val="Tahoma"/>
            <family val="2"/>
          </rPr>
          <t xml:space="preserve">
</t>
        </r>
        <r>
          <rPr>
            <b/>
            <sz val="10"/>
            <rFont val="Tahoma"/>
            <family val="2"/>
          </rPr>
          <t xml:space="preserve">
</t>
        </r>
        <r>
          <rPr>
            <sz val="8"/>
            <rFont val="Tahoma"/>
            <family val="2"/>
          </rPr>
          <t xml:space="preserve">
</t>
        </r>
      </text>
    </comment>
    <comment ref="B26" authorId="1">
      <text>
        <r>
          <rPr>
            <b/>
            <sz val="11"/>
            <rFont val="Calibri"/>
            <family val="2"/>
          </rPr>
          <t xml:space="preserve">Rental Income
</t>
        </r>
        <r>
          <rPr>
            <sz val="11"/>
            <rFont val="Calibri"/>
            <family val="2"/>
          </rPr>
          <t>This includes funds received as rental income for buildings or office space rented by the parish to some outside organization or individual.</t>
        </r>
        <r>
          <rPr>
            <b/>
            <sz val="8"/>
            <rFont val="Tahoma"/>
            <family val="2"/>
          </rPr>
          <t xml:space="preserve">
</t>
        </r>
        <r>
          <rPr>
            <b/>
            <sz val="10"/>
            <rFont val="Tahoma"/>
            <family val="2"/>
          </rPr>
          <t xml:space="preserve">
</t>
        </r>
        <r>
          <rPr>
            <sz val="8"/>
            <rFont val="Tahoma"/>
            <family val="2"/>
          </rPr>
          <t xml:space="preserve">
</t>
        </r>
      </text>
    </comment>
    <comment ref="B27" authorId="1">
      <text>
        <r>
          <rPr>
            <b/>
            <sz val="11"/>
            <rFont val="Calibri"/>
            <family val="2"/>
          </rPr>
          <t xml:space="preserve">Cemetery
</t>
        </r>
        <r>
          <rPr>
            <sz val="11"/>
            <rFont val="Calibri"/>
            <family val="2"/>
          </rPr>
          <t>This is the place to record funds received from the cemetery; e.g., for the selling of lots, graves or spaces, and contributions.</t>
        </r>
        <r>
          <rPr>
            <b/>
            <sz val="8"/>
            <rFont val="Tahoma"/>
            <family val="2"/>
          </rPr>
          <t xml:space="preserve">
</t>
        </r>
        <r>
          <rPr>
            <b/>
            <sz val="10"/>
            <rFont val="Tahoma"/>
            <family val="2"/>
          </rPr>
          <t xml:space="preserve">
</t>
        </r>
        <r>
          <rPr>
            <sz val="8"/>
            <rFont val="Tahoma"/>
            <family val="2"/>
          </rPr>
          <t xml:space="preserve">
</t>
        </r>
      </text>
    </comment>
    <comment ref="B31" authorId="1">
      <text>
        <r>
          <rPr>
            <b/>
            <sz val="11"/>
            <rFont val="Calibri"/>
            <family val="2"/>
          </rPr>
          <t xml:space="preserve">K-8 Tuition &amp; Fees
</t>
        </r>
        <r>
          <rPr>
            <sz val="11"/>
            <rFont val="Calibri"/>
            <family val="2"/>
          </rPr>
          <t>This account is for funds received from and for K-8 students as tuition for students’ registration, application, books, technology, etc., for current year.  Gross Tuition should be recorded in this account.  A subaccount should be created to include cash refunds of tuition and fees to students who had paid in advance and withdrew for various reasons during the school year.</t>
        </r>
        <r>
          <rPr>
            <b/>
            <sz val="8"/>
            <rFont val="Tahoma"/>
            <family val="2"/>
          </rPr>
          <t xml:space="preserve">
</t>
        </r>
        <r>
          <rPr>
            <b/>
            <sz val="10"/>
            <rFont val="Tahoma"/>
            <family val="2"/>
          </rPr>
          <t xml:space="preserve">
</t>
        </r>
        <r>
          <rPr>
            <sz val="8"/>
            <rFont val="Tahoma"/>
            <family val="2"/>
          </rPr>
          <t xml:space="preserve">
</t>
        </r>
      </text>
    </comment>
    <comment ref="B32" authorId="1">
      <text>
        <r>
          <rPr>
            <b/>
            <sz val="11"/>
            <rFont val="Calibri"/>
            <family val="2"/>
          </rPr>
          <t xml:space="preserve">Pre-school Tuition &amp; Fees
</t>
        </r>
        <r>
          <rPr>
            <sz val="11"/>
            <rFont val="Calibri"/>
            <family val="2"/>
          </rPr>
          <t>Funds received from and for pre-school as tuition for the current school year. A subaccount should be created to include cash refunds of tuition and fees to students who had paid in advance and withdrew for various reasons during the school year.</t>
        </r>
        <r>
          <rPr>
            <b/>
            <sz val="8"/>
            <rFont val="Tahoma"/>
            <family val="2"/>
          </rPr>
          <t xml:space="preserve">
</t>
        </r>
        <r>
          <rPr>
            <b/>
            <sz val="10"/>
            <rFont val="Tahoma"/>
            <family val="2"/>
          </rPr>
          <t xml:space="preserve">
</t>
        </r>
        <r>
          <rPr>
            <sz val="8"/>
            <rFont val="Tahoma"/>
            <family val="2"/>
          </rPr>
          <t xml:space="preserve">
</t>
        </r>
      </text>
    </comment>
    <comment ref="B33" authorId="1">
      <text>
        <r>
          <rPr>
            <b/>
            <sz val="11"/>
            <rFont val="Calibri"/>
            <family val="2"/>
          </rPr>
          <t xml:space="preserve">Financial Aid Funding
</t>
        </r>
        <r>
          <rPr>
            <sz val="11"/>
            <rFont val="Calibri"/>
            <family val="2"/>
          </rPr>
          <t>This includes tuition aid received from the diocese, parish and any other source to provide tuition assistance to students and families.  Funds collected for school scholarships and grants should be recorded in Account 5300 under Scholarships</t>
        </r>
        <r>
          <rPr>
            <b/>
            <sz val="8"/>
            <rFont val="Tahoma"/>
            <family val="2"/>
          </rPr>
          <t xml:space="preserve">
</t>
        </r>
        <r>
          <rPr>
            <b/>
            <sz val="10"/>
            <rFont val="Tahoma"/>
            <family val="2"/>
          </rPr>
          <t xml:space="preserve">
</t>
        </r>
        <r>
          <rPr>
            <sz val="8"/>
            <rFont val="Tahoma"/>
            <family val="2"/>
          </rPr>
          <t xml:space="preserve">
</t>
        </r>
      </text>
    </comment>
    <comment ref="B40" authorId="1">
      <text>
        <r>
          <rPr>
            <b/>
            <sz val="11"/>
            <rFont val="Calibri"/>
            <family val="2"/>
          </rPr>
          <t xml:space="preserve">Cafeteria
</t>
        </r>
        <r>
          <rPr>
            <sz val="11"/>
            <rFont val="Calibri"/>
            <family val="2"/>
          </rPr>
          <t>This account is specifically for income received from the cafeteria for student lunches. Government milk program receipts should be recorded in the account below.</t>
        </r>
        <r>
          <rPr>
            <b/>
            <sz val="8"/>
            <rFont val="Tahoma"/>
            <family val="2"/>
          </rPr>
          <t xml:space="preserve">
</t>
        </r>
        <r>
          <rPr>
            <sz val="8"/>
            <rFont val="Tahoma"/>
            <family val="2"/>
          </rPr>
          <t xml:space="preserve">
</t>
        </r>
      </text>
    </comment>
    <comment ref="B41" authorId="1">
      <text>
        <r>
          <rPr>
            <b/>
            <sz val="11"/>
            <rFont val="Calibri"/>
            <family val="2"/>
          </rPr>
          <t xml:space="preserve">Milk Program
</t>
        </r>
        <r>
          <rPr>
            <sz val="11"/>
            <rFont val="Calibri"/>
            <family val="2"/>
          </rPr>
          <t>Income and/or rebates received related to government milk program should be recorded in this account.</t>
        </r>
        <r>
          <rPr>
            <b/>
            <sz val="8"/>
            <rFont val="Tahoma"/>
            <family val="2"/>
          </rPr>
          <t xml:space="preserve">
</t>
        </r>
        <r>
          <rPr>
            <b/>
            <sz val="10"/>
            <rFont val="Tahoma"/>
            <family val="2"/>
          </rPr>
          <t xml:space="preserve">
</t>
        </r>
        <r>
          <rPr>
            <sz val="8"/>
            <rFont val="Tahoma"/>
            <family val="2"/>
          </rPr>
          <t xml:space="preserve">
</t>
        </r>
      </text>
    </comment>
    <comment ref="B42" authorId="1">
      <text>
        <r>
          <rPr>
            <b/>
            <sz val="11"/>
            <rFont val="Calibri"/>
            <family val="2"/>
          </rPr>
          <t xml:space="preserve">Extended Day
</t>
        </r>
        <r>
          <rPr>
            <sz val="11"/>
            <rFont val="Calibri"/>
            <family val="2"/>
          </rPr>
          <t>This account is for funds received from students participating in the before and after school care program.</t>
        </r>
        <r>
          <rPr>
            <b/>
            <sz val="8"/>
            <rFont val="Tahoma"/>
            <family val="2"/>
          </rPr>
          <t xml:space="preserve">
</t>
        </r>
        <r>
          <rPr>
            <b/>
            <sz val="10"/>
            <rFont val="Tahoma"/>
            <family val="2"/>
          </rPr>
          <t xml:space="preserve">
</t>
        </r>
        <r>
          <rPr>
            <sz val="8"/>
            <rFont val="Tahoma"/>
            <family val="2"/>
          </rPr>
          <t xml:space="preserve">
</t>
        </r>
      </text>
    </comment>
    <comment ref="B43" authorId="1">
      <text>
        <r>
          <rPr>
            <b/>
            <sz val="11"/>
            <rFont val="Calibri"/>
            <family val="2"/>
          </rPr>
          <t xml:space="preserve">Student Activities
</t>
        </r>
        <r>
          <rPr>
            <sz val="11"/>
            <rFont val="Calibri"/>
            <family val="2"/>
          </rPr>
          <t>This account includes income for student activities within the school day such as yearbook, school store, learning center, field trips, and athletic programs.</t>
        </r>
        <r>
          <rPr>
            <b/>
            <sz val="8"/>
            <rFont val="Tahoma"/>
            <family val="2"/>
          </rPr>
          <t xml:space="preserve">
</t>
        </r>
        <r>
          <rPr>
            <b/>
            <sz val="10"/>
            <rFont val="Tahoma"/>
            <family val="2"/>
          </rPr>
          <t xml:space="preserve">
</t>
        </r>
        <r>
          <rPr>
            <sz val="8"/>
            <rFont val="Tahoma"/>
            <family val="2"/>
          </rPr>
          <t xml:space="preserve">
</t>
        </r>
      </text>
    </comment>
    <comment ref="B51" authorId="1">
      <text>
        <r>
          <rPr>
            <b/>
            <sz val="11"/>
            <rFont val="Calibri"/>
            <family val="2"/>
          </rPr>
          <t xml:space="preserve">Cash
</t>
        </r>
        <r>
          <rPr>
            <sz val="11"/>
            <rFont val="Calibri"/>
            <family val="2"/>
          </rPr>
          <t>Record any cash funds received from the parish to the school to cover school operating expense.</t>
        </r>
        <r>
          <rPr>
            <b/>
            <sz val="8"/>
            <rFont val="Tahoma"/>
            <family val="2"/>
          </rPr>
          <t xml:space="preserve">
</t>
        </r>
        <r>
          <rPr>
            <b/>
            <sz val="10"/>
            <rFont val="Tahoma"/>
            <family val="2"/>
          </rPr>
          <t xml:space="preserve">
 </t>
        </r>
        <r>
          <rPr>
            <sz val="8"/>
            <rFont val="Tahoma"/>
            <family val="2"/>
          </rPr>
          <t xml:space="preserve">
</t>
        </r>
      </text>
    </comment>
    <comment ref="B52" authorId="1">
      <text>
        <r>
          <rPr>
            <b/>
            <sz val="11"/>
            <rFont val="Calibri"/>
            <family val="2"/>
          </rPr>
          <t xml:space="preserve">Donated Services
</t>
        </r>
        <r>
          <rPr>
            <sz val="11"/>
            <rFont val="Calibri"/>
            <family val="2"/>
          </rPr>
          <t>If the payment is made directly by the parish, a journal entry will be required because the cash does not flow through the school’s checking account.  Use this account to “charge” the school for use of parish staff, services and any expenses paid by the Parish for school operations.</t>
        </r>
        <r>
          <rPr>
            <b/>
            <sz val="8"/>
            <rFont val="Tahoma"/>
            <family val="2"/>
          </rPr>
          <t xml:space="preserve">
</t>
        </r>
        <r>
          <rPr>
            <b/>
            <sz val="10"/>
            <rFont val="Tahoma"/>
            <family val="2"/>
          </rPr>
          <t xml:space="preserve">
</t>
        </r>
        <r>
          <rPr>
            <sz val="8"/>
            <rFont val="Tahoma"/>
            <family val="2"/>
          </rPr>
          <t xml:space="preserve">
</t>
        </r>
      </text>
    </comment>
    <comment ref="B56" authorId="1">
      <text>
        <r>
          <rPr>
            <b/>
            <sz val="11"/>
            <rFont val="Calibri"/>
            <family val="2"/>
          </rPr>
          <t xml:space="preserve">Religious Education
</t>
        </r>
        <r>
          <rPr>
            <sz val="11"/>
            <rFont val="Calibri"/>
            <family val="2"/>
          </rPr>
          <t>This account is for fees received by the parish to be used toward the expenses of religious education program. This account should only be used for staff-driven religious education programs. Parishes may want to use several subaccounts for different programs, especially for budgeting purposes.</t>
        </r>
        <r>
          <rPr>
            <b/>
            <sz val="8"/>
            <rFont val="Tahoma"/>
            <family val="2"/>
          </rPr>
          <t xml:space="preserve">
.</t>
        </r>
        <r>
          <rPr>
            <b/>
            <sz val="10"/>
            <rFont val="Tahoma"/>
            <family val="2"/>
          </rPr>
          <t xml:space="preserve">
</t>
        </r>
        <r>
          <rPr>
            <sz val="8"/>
            <rFont val="Tahoma"/>
            <family val="2"/>
          </rPr>
          <t xml:space="preserve">
</t>
        </r>
      </text>
    </comment>
    <comment ref="B57" authorId="1">
      <text>
        <r>
          <rPr>
            <b/>
            <sz val="11"/>
            <rFont val="Calibri"/>
            <family val="2"/>
          </rPr>
          <t>Youth Ministry</t>
        </r>
        <r>
          <rPr>
            <sz val="11"/>
            <rFont val="Calibri"/>
            <family val="2"/>
          </rPr>
          <t xml:space="preserve">
Income from programs and services fostering the personal and spiritual growth of young persons should be recorded here. </t>
        </r>
        <r>
          <rPr>
            <b/>
            <sz val="8"/>
            <rFont val="Tahoma"/>
            <family val="2"/>
          </rPr>
          <t xml:space="preserve">
</t>
        </r>
        <r>
          <rPr>
            <b/>
            <sz val="10"/>
            <rFont val="Tahoma"/>
            <family val="2"/>
          </rPr>
          <t xml:space="preserve">
</t>
        </r>
        <r>
          <rPr>
            <sz val="8"/>
            <rFont val="Tahoma"/>
            <family val="2"/>
          </rPr>
          <t xml:space="preserve">
</t>
        </r>
      </text>
    </comment>
    <comment ref="B61" authorId="1">
      <text>
        <r>
          <rPr>
            <b/>
            <sz val="11"/>
            <rFont val="Calibri"/>
            <family val="2"/>
          </rPr>
          <t xml:space="preserve">Adult Education
</t>
        </r>
        <r>
          <rPr>
            <sz val="11"/>
            <rFont val="Calibri"/>
            <family val="2"/>
          </rPr>
          <t>This account includes fees received by the parish to be used toward the expenses of maintaining an adult religious education program.</t>
        </r>
        <r>
          <rPr>
            <b/>
            <sz val="8"/>
            <rFont val="Tahoma"/>
            <family val="2"/>
          </rPr>
          <t xml:space="preserve">
</t>
        </r>
        <r>
          <rPr>
            <b/>
            <sz val="10"/>
            <rFont val="Tahoma"/>
            <family val="2"/>
          </rPr>
          <t xml:space="preserve">
</t>
        </r>
        <r>
          <rPr>
            <sz val="8"/>
            <rFont val="Tahoma"/>
            <family val="2"/>
          </rPr>
          <t xml:space="preserve">
</t>
        </r>
      </text>
    </comment>
    <comment ref="B62" authorId="1">
      <text>
        <r>
          <rPr>
            <b/>
            <sz val="11"/>
            <rFont val="Calibri"/>
            <family val="2"/>
          </rPr>
          <t xml:space="preserve">Parish Outreach
</t>
        </r>
        <r>
          <rPr>
            <sz val="11"/>
            <rFont val="Calibri"/>
            <family val="2"/>
          </rPr>
          <t>Funds or donations received, which are specified to be used for Parish Outreach or a similar service, should be recorded here.</t>
        </r>
        <r>
          <rPr>
            <b/>
            <sz val="8"/>
            <rFont val="Tahoma"/>
            <family val="2"/>
          </rPr>
          <t xml:space="preserve">
</t>
        </r>
        <r>
          <rPr>
            <b/>
            <sz val="10"/>
            <rFont val="Tahoma"/>
            <family val="2"/>
          </rPr>
          <t xml:space="preserve">
</t>
        </r>
      </text>
    </comment>
    <comment ref="B63" authorId="1">
      <text>
        <r>
          <rPr>
            <b/>
            <sz val="11"/>
            <rFont val="Calibri"/>
            <family val="2"/>
          </rPr>
          <t xml:space="preserve">Poor Box
</t>
        </r>
        <r>
          <rPr>
            <sz val="11"/>
            <rFont val="Calibri"/>
            <family val="2"/>
          </rPr>
          <t>Funds donated to the parish for distribution among the poor and needy should be recorded here.</t>
        </r>
        <r>
          <rPr>
            <b/>
            <sz val="8"/>
            <rFont val="Tahoma"/>
            <family val="2"/>
          </rPr>
          <t xml:space="preserve">
</t>
        </r>
        <r>
          <rPr>
            <b/>
            <sz val="10"/>
            <rFont val="Tahoma"/>
            <family val="2"/>
          </rPr>
          <t xml:space="preserve">
</t>
        </r>
        <r>
          <rPr>
            <sz val="8"/>
            <rFont val="Tahoma"/>
            <family val="2"/>
          </rPr>
          <t xml:space="preserve">
</t>
        </r>
      </text>
    </comment>
    <comment ref="B68" authorId="1">
      <text>
        <r>
          <rPr>
            <b/>
            <sz val="11"/>
            <rFont val="Calibri"/>
            <family val="2"/>
          </rPr>
          <t xml:space="preserve">Development Events/Programs
</t>
        </r>
        <r>
          <rPr>
            <sz val="11"/>
            <rFont val="Calibri"/>
            <family val="2"/>
          </rPr>
          <t xml:space="preserve">This account is for income received from special events and programs. Please note that donor funds received for a stated purpose should be recorded in account 5500 Restricted Income Account. </t>
        </r>
        <r>
          <rPr>
            <b/>
            <sz val="8"/>
            <rFont val="Tahoma"/>
            <family val="2"/>
          </rPr>
          <t xml:space="preserve">
</t>
        </r>
        <r>
          <rPr>
            <b/>
            <sz val="10"/>
            <rFont val="Tahoma"/>
            <family val="2"/>
          </rPr>
          <t xml:space="preserve">
</t>
        </r>
        <r>
          <rPr>
            <sz val="8"/>
            <rFont val="Tahoma"/>
            <family val="2"/>
          </rPr>
          <t xml:space="preserve">
</t>
        </r>
      </text>
    </comment>
    <comment ref="B72" authorId="1">
      <text>
        <r>
          <rPr>
            <b/>
            <sz val="11"/>
            <rFont val="Calibri"/>
            <family val="2"/>
          </rPr>
          <t xml:space="preserve">Fundraising Event Income
</t>
        </r>
        <r>
          <rPr>
            <sz val="11"/>
            <rFont val="Calibri"/>
            <family val="2"/>
          </rPr>
          <t>Funds received from fundraising activities and events should be recorded here. PTO fundraising should be recorded in the PTO account</t>
        </r>
        <r>
          <rPr>
            <b/>
            <sz val="11"/>
            <rFont val="Calibri"/>
            <family val="2"/>
          </rPr>
          <t>.</t>
        </r>
        <r>
          <rPr>
            <b/>
            <sz val="8"/>
            <rFont val="Tahoma"/>
            <family val="2"/>
          </rPr>
          <t xml:space="preserve">
</t>
        </r>
        <r>
          <rPr>
            <b/>
            <sz val="10"/>
            <rFont val="Tahoma"/>
            <family val="2"/>
          </rPr>
          <t xml:space="preserve">
</t>
        </r>
        <r>
          <rPr>
            <sz val="8"/>
            <rFont val="Tahoma"/>
            <family val="2"/>
          </rPr>
          <t xml:space="preserve">
</t>
        </r>
      </text>
    </comment>
    <comment ref="B73" authorId="1">
      <text>
        <r>
          <rPr>
            <b/>
            <sz val="11"/>
            <rFont val="Calibri"/>
            <family val="2"/>
          </rPr>
          <t xml:space="preserve">Scrip
</t>
        </r>
        <r>
          <rPr>
            <sz val="11"/>
            <rFont val="Calibri"/>
            <family val="2"/>
          </rPr>
          <t>This account is for funds received from scrip program. PTO scrip should be recorded in PTO account. Note: Record all Scrip card purchases as an offset to Scrip income so that net scrip card profit is reported as income in this account. Various other expenses such as postage and advertising should be recorded in the Scrip Expense account.</t>
        </r>
        <r>
          <rPr>
            <b/>
            <sz val="8"/>
            <rFont val="Tahoma"/>
            <family val="2"/>
          </rPr>
          <t xml:space="preserve">
</t>
        </r>
        <r>
          <rPr>
            <b/>
            <sz val="10"/>
            <rFont val="Tahoma"/>
            <family val="2"/>
          </rPr>
          <t xml:space="preserve">
</t>
        </r>
        <r>
          <rPr>
            <sz val="8"/>
            <rFont val="Tahoma"/>
            <family val="2"/>
          </rPr>
          <t xml:space="preserve">
</t>
        </r>
      </text>
    </comment>
    <comment ref="B74" authorId="1">
      <text>
        <r>
          <rPr>
            <b/>
            <sz val="11"/>
            <rFont val="Calibri"/>
            <family val="2"/>
          </rPr>
          <t xml:space="preserve">Car Raffle
</t>
        </r>
        <r>
          <rPr>
            <sz val="11"/>
            <rFont val="Calibri"/>
            <family val="2"/>
          </rPr>
          <t>Funds received for Car Raffle should be recorded here. Funds from ticket sales should be recorded in 2200 Funds Held for Others.</t>
        </r>
        <r>
          <rPr>
            <b/>
            <sz val="8"/>
            <rFont val="Tahoma"/>
            <family val="2"/>
          </rPr>
          <t xml:space="preserve">
</t>
        </r>
        <r>
          <rPr>
            <b/>
            <sz val="10"/>
            <rFont val="Tahoma"/>
            <family val="2"/>
          </rPr>
          <t xml:space="preserve">
</t>
        </r>
        <r>
          <rPr>
            <sz val="8"/>
            <rFont val="Tahoma"/>
            <family val="2"/>
          </rPr>
          <t xml:space="preserve">
</t>
        </r>
      </text>
    </comment>
    <comment ref="B85" authorId="1">
      <text>
        <r>
          <rPr>
            <b/>
            <sz val="11"/>
            <rFont val="Calibri"/>
            <family val="2"/>
          </rPr>
          <t xml:space="preserve">Interest – Checking
</t>
        </r>
        <r>
          <rPr>
            <sz val="11"/>
            <rFont val="Calibri"/>
            <family val="2"/>
          </rPr>
          <t xml:space="preserve">This account is for interest earned on checking accounts. </t>
        </r>
        <r>
          <rPr>
            <b/>
            <sz val="8"/>
            <rFont val="Tahoma"/>
            <family val="2"/>
          </rPr>
          <t xml:space="preserve">
</t>
        </r>
        <r>
          <rPr>
            <sz val="8"/>
            <rFont val="Tahoma"/>
            <family val="2"/>
          </rPr>
          <t xml:space="preserve">
</t>
        </r>
      </text>
    </comment>
    <comment ref="B86" authorId="1">
      <text>
        <r>
          <rPr>
            <b/>
            <sz val="11"/>
            <rFont val="Calibri"/>
            <family val="2"/>
          </rPr>
          <t xml:space="preserve">Interest – DIAL
</t>
        </r>
        <r>
          <rPr>
            <sz val="11"/>
            <rFont val="Calibri"/>
            <family val="2"/>
          </rPr>
          <t xml:space="preserve">Record interest earned on DIAL accounts here. </t>
        </r>
        <r>
          <rPr>
            <b/>
            <sz val="8"/>
            <rFont val="Tahoma"/>
            <family val="2"/>
          </rPr>
          <t xml:space="preserve">
</t>
        </r>
        <r>
          <rPr>
            <b/>
            <sz val="10"/>
            <rFont val="Tahoma"/>
            <family val="2"/>
          </rPr>
          <t xml:space="preserve">
 </t>
        </r>
        <r>
          <rPr>
            <sz val="8"/>
            <rFont val="Tahoma"/>
            <family val="2"/>
          </rPr>
          <t xml:space="preserve">
</t>
        </r>
      </text>
    </comment>
    <comment ref="B87" authorId="1">
      <text>
        <r>
          <rPr>
            <b/>
            <sz val="11"/>
            <rFont val="Calibri"/>
            <family val="2"/>
          </rPr>
          <t xml:space="preserve">Bequests/Estates/Memorials Proceeds
</t>
        </r>
        <r>
          <rPr>
            <sz val="11"/>
            <rFont val="Calibri"/>
            <family val="2"/>
          </rPr>
          <t>Monies received from any will, memorial, or sale of any property donated in a will.</t>
        </r>
        <r>
          <rPr>
            <b/>
            <sz val="10"/>
            <rFont val="Tahoma"/>
            <family val="2"/>
          </rPr>
          <t xml:space="preserve">
</t>
        </r>
        <r>
          <rPr>
            <sz val="8"/>
            <rFont val="Tahoma"/>
            <family val="2"/>
          </rPr>
          <t xml:space="preserve">
</t>
        </r>
      </text>
    </comment>
    <comment ref="B88" authorId="1">
      <text>
        <r>
          <rPr>
            <b/>
            <sz val="11"/>
            <rFont val="Calibri"/>
            <family val="2"/>
          </rPr>
          <t xml:space="preserve"> Donations
</t>
        </r>
        <r>
          <rPr>
            <sz val="11"/>
            <rFont val="Calibri"/>
            <family val="2"/>
          </rPr>
          <t>This account should be used for one time or periodic donations for general expenses, not received through Development efforts.</t>
        </r>
        <r>
          <rPr>
            <b/>
            <sz val="8"/>
            <rFont val="Tahoma"/>
            <family val="2"/>
          </rPr>
          <t xml:space="preserve">
</t>
        </r>
        <r>
          <rPr>
            <b/>
            <sz val="10"/>
            <rFont val="Tahoma"/>
            <family val="2"/>
          </rPr>
          <t xml:space="preserve">
</t>
        </r>
        <r>
          <rPr>
            <sz val="8"/>
            <rFont val="Tahoma"/>
            <family val="2"/>
          </rPr>
          <t xml:space="preserve">
</t>
        </r>
      </text>
    </comment>
    <comment ref="B92" authorId="1">
      <text>
        <r>
          <rPr>
            <b/>
            <sz val="11"/>
            <rFont val="Calibri"/>
            <family val="2"/>
          </rPr>
          <t xml:space="preserve">Interest – Restricted/Designated
</t>
        </r>
        <r>
          <rPr>
            <sz val="11"/>
            <rFont val="Calibri"/>
            <family val="2"/>
          </rPr>
          <t>This account should be used to record interest income from restricted bequests.</t>
        </r>
        <r>
          <rPr>
            <b/>
            <sz val="8"/>
            <rFont val="Tahoma"/>
            <family val="2"/>
          </rPr>
          <t xml:space="preserve">
</t>
        </r>
        <r>
          <rPr>
            <b/>
            <sz val="10"/>
            <rFont val="Tahoma"/>
            <family val="2"/>
          </rPr>
          <t xml:space="preserve">
</t>
        </r>
        <r>
          <rPr>
            <sz val="8"/>
            <rFont val="Tahoma"/>
            <family val="2"/>
          </rPr>
          <t xml:space="preserve">
</t>
        </r>
      </text>
    </comment>
    <comment ref="B93" authorId="1">
      <text>
        <r>
          <rPr>
            <b/>
            <sz val="11"/>
            <rFont val="Calibri"/>
            <family val="2"/>
          </rPr>
          <t xml:space="preserve">Donor – Restricted/Designated
</t>
        </r>
        <r>
          <rPr>
            <sz val="11"/>
            <rFont val="Calibri"/>
            <family val="2"/>
          </rPr>
          <t>This account should be used to record all restricted bequests</t>
        </r>
        <r>
          <rPr>
            <b/>
            <sz val="11"/>
            <rFont val="Calibri"/>
            <family val="2"/>
          </rPr>
          <t>.</t>
        </r>
        <r>
          <rPr>
            <b/>
            <sz val="8"/>
            <rFont val="Tahoma"/>
            <family val="2"/>
          </rPr>
          <t xml:space="preserve">
</t>
        </r>
        <r>
          <rPr>
            <b/>
            <sz val="10"/>
            <rFont val="Tahoma"/>
            <family val="2"/>
          </rPr>
          <t xml:space="preserve">
</t>
        </r>
        <r>
          <rPr>
            <sz val="8"/>
            <rFont val="Tahoma"/>
            <family val="2"/>
          </rPr>
          <t xml:space="preserve">
</t>
        </r>
      </text>
    </comment>
    <comment ref="B94" authorId="1">
      <text>
        <r>
          <rPr>
            <b/>
            <sz val="11"/>
            <rFont val="Calibri"/>
            <family val="2"/>
          </rPr>
          <t xml:space="preserve">Grants
</t>
        </r>
        <r>
          <rPr>
            <sz val="11"/>
            <rFont val="Calibri"/>
            <family val="2"/>
          </rPr>
          <t>Funds received as grant for a specific program or project.</t>
        </r>
        <r>
          <rPr>
            <b/>
            <sz val="10"/>
            <rFont val="Tahoma"/>
            <family val="2"/>
          </rPr>
          <t xml:space="preserve">
</t>
        </r>
        <r>
          <rPr>
            <sz val="8"/>
            <rFont val="Tahoma"/>
            <family val="2"/>
          </rPr>
          <t xml:space="preserve">
</t>
        </r>
      </text>
    </comment>
    <comment ref="B95" authorId="1">
      <text>
        <r>
          <rPr>
            <b/>
            <sz val="11"/>
            <rFont val="Calibri"/>
            <family val="2"/>
          </rPr>
          <t xml:space="preserve">Endowments
</t>
        </r>
        <r>
          <rPr>
            <sz val="11"/>
            <rFont val="Calibri"/>
            <family val="2"/>
          </rPr>
          <t>Monies received for the endowment fund.</t>
        </r>
        <r>
          <rPr>
            <b/>
            <sz val="10"/>
            <rFont val="Tahoma"/>
            <family val="2"/>
          </rPr>
          <t xml:space="preserve">
</t>
        </r>
        <r>
          <rPr>
            <sz val="8"/>
            <rFont val="Tahoma"/>
            <family val="2"/>
          </rPr>
          <t xml:space="preserve">
</t>
        </r>
      </text>
    </comment>
    <comment ref="B99" authorId="1">
      <text>
        <r>
          <rPr>
            <b/>
            <sz val="11"/>
            <rFont val="Calibri"/>
            <family val="2"/>
          </rPr>
          <t xml:space="preserve">General Income
</t>
        </r>
        <r>
          <rPr>
            <sz val="11"/>
            <rFont val="Calibri"/>
            <family val="2"/>
          </rPr>
          <t>This account should be used for cash received for general PTO activities, e.g., membership dues.  All expenses should be charged to 8700 PTO Expense: General Expenses.</t>
        </r>
        <r>
          <rPr>
            <b/>
            <sz val="8"/>
            <rFont val="Tahoma"/>
            <family val="2"/>
          </rPr>
          <t xml:space="preserve">
</t>
        </r>
        <r>
          <rPr>
            <b/>
            <sz val="10"/>
            <rFont val="Tahoma"/>
            <family val="2"/>
          </rPr>
          <t xml:space="preserve">
</t>
        </r>
        <r>
          <rPr>
            <sz val="8"/>
            <rFont val="Tahoma"/>
            <family val="2"/>
          </rPr>
          <t xml:space="preserve">
</t>
        </r>
      </text>
    </comment>
    <comment ref="B100" authorId="1">
      <text>
        <r>
          <rPr>
            <b/>
            <sz val="11"/>
            <rFont val="Calibri"/>
            <family val="2"/>
          </rPr>
          <t xml:space="preserve">Fundraising Events
</t>
        </r>
        <r>
          <rPr>
            <sz val="11"/>
            <rFont val="Calibri"/>
            <family val="2"/>
          </rPr>
          <t>Cash received for specific PTO events, i.e. golf tournament, auction, etc.  All expenses should be charged to 8700 PTO Expense: Fundraising Events.</t>
        </r>
        <r>
          <rPr>
            <b/>
            <sz val="10"/>
            <rFont val="Tahoma"/>
            <family val="2"/>
          </rPr>
          <t xml:space="preserve">
</t>
        </r>
        <r>
          <rPr>
            <sz val="8"/>
            <rFont val="Tahoma"/>
            <family val="2"/>
          </rPr>
          <t xml:space="preserve">
</t>
        </r>
      </text>
    </comment>
    <comment ref="B101" authorId="1">
      <text>
        <r>
          <rPr>
            <b/>
            <sz val="11"/>
            <rFont val="Calibri"/>
            <family val="2"/>
          </rPr>
          <t xml:space="preserve">Student Activities
</t>
        </r>
        <r>
          <rPr>
            <sz val="11"/>
            <rFont val="Calibri"/>
            <family val="2"/>
          </rPr>
          <t>This account should be used for cash received for student activities, such as class activities.  All expenses should be charged to 8700 PTO Expense: Student Activities.</t>
        </r>
        <r>
          <rPr>
            <b/>
            <sz val="8"/>
            <rFont val="Tahoma"/>
            <family val="2"/>
          </rPr>
          <t xml:space="preserve">
</t>
        </r>
        <r>
          <rPr>
            <b/>
            <sz val="10"/>
            <rFont val="Tahoma"/>
            <family val="2"/>
          </rPr>
          <t xml:space="preserve">
</t>
        </r>
        <r>
          <rPr>
            <sz val="8"/>
            <rFont val="Tahoma"/>
            <family val="2"/>
          </rPr>
          <t xml:space="preserve">
</t>
        </r>
      </text>
    </comment>
    <comment ref="B67" authorId="1">
      <text>
        <r>
          <rPr>
            <b/>
            <sz val="11"/>
            <rFont val="Calibri"/>
            <family val="2"/>
          </rPr>
          <t>Annual Appeal</t>
        </r>
        <r>
          <rPr>
            <b/>
            <sz val="8"/>
            <rFont val="Tahoma"/>
            <family val="2"/>
          </rPr>
          <t xml:space="preserve">
</t>
        </r>
        <r>
          <rPr>
            <sz val="11"/>
            <rFont val="Calibri"/>
            <family val="2"/>
          </rPr>
          <t xml:space="preserve">This account is for funds received from an annual appeal or annual gifts from alumni, parishioners, parents, etc. Please note that donor funds received for a stated purpose should be recorded in account 5500 Restricted Income Account. </t>
        </r>
        <r>
          <rPr>
            <b/>
            <sz val="8"/>
            <rFont val="Tahoma"/>
            <family val="2"/>
          </rPr>
          <t xml:space="preserve">
</t>
        </r>
        <r>
          <rPr>
            <b/>
            <sz val="10"/>
            <rFont val="Tahoma"/>
            <family val="2"/>
          </rPr>
          <t xml:space="preserve">
</t>
        </r>
        <r>
          <rPr>
            <sz val="8"/>
            <rFont val="Tahoma"/>
            <family val="2"/>
          </rPr>
          <t xml:space="preserve">
</t>
        </r>
      </text>
    </comment>
    <comment ref="B78" authorId="1">
      <text>
        <r>
          <rPr>
            <b/>
            <sz val="11"/>
            <rFont val="Calibri"/>
            <family val="2"/>
          </rPr>
          <t xml:space="preserve">Religious Education Subsidy
</t>
        </r>
        <r>
          <rPr>
            <sz val="11"/>
            <rFont val="Calibri"/>
            <family val="2"/>
          </rPr>
          <t>Use this account to record parish monies that support the religious education program.</t>
        </r>
        <r>
          <rPr>
            <b/>
            <sz val="8"/>
            <rFont val="Tahoma"/>
            <family val="2"/>
          </rPr>
          <t xml:space="preserve">
</t>
        </r>
        <r>
          <rPr>
            <b/>
            <sz val="10"/>
            <rFont val="Tahoma"/>
            <family val="2"/>
          </rPr>
          <t xml:space="preserve">
</t>
        </r>
        <r>
          <rPr>
            <sz val="8"/>
            <rFont val="Tahoma"/>
            <family val="2"/>
          </rPr>
          <t xml:space="preserve">
</t>
        </r>
      </text>
    </comment>
    <comment ref="B79" authorId="1">
      <text>
        <r>
          <rPr>
            <b/>
            <sz val="11"/>
            <rFont val="Calibri"/>
            <family val="2"/>
          </rPr>
          <t xml:space="preserve">Donation from Other Parishes
</t>
        </r>
        <r>
          <rPr>
            <sz val="11"/>
            <rFont val="Calibri"/>
            <family val="2"/>
          </rPr>
          <t xml:space="preserve">Record here donations made by other parishes to promote assistance between the parishes of this Diocese. </t>
        </r>
        <r>
          <rPr>
            <b/>
            <sz val="8"/>
            <rFont val="Tahoma"/>
            <family val="2"/>
          </rPr>
          <t xml:space="preserve">
 </t>
        </r>
        <r>
          <rPr>
            <b/>
            <sz val="10"/>
            <rFont val="Tahoma"/>
            <family val="2"/>
          </rPr>
          <t xml:space="preserve">
</t>
        </r>
        <r>
          <rPr>
            <sz val="8"/>
            <rFont val="Tahoma"/>
            <family val="2"/>
          </rPr>
          <t xml:space="preserve">
</t>
        </r>
      </text>
    </comment>
    <comment ref="B80" authorId="1">
      <text>
        <r>
          <rPr>
            <b/>
            <sz val="11"/>
            <rFont val="Calibri"/>
            <family val="2"/>
          </rPr>
          <t xml:space="preserve">Scholarship
</t>
        </r>
        <r>
          <rPr>
            <sz val="11"/>
            <rFont val="Calibri"/>
            <family val="2"/>
          </rPr>
          <t xml:space="preserve">Funds collected for school scholarships or grants to provide tuition assistance should be recorded here. </t>
        </r>
        <r>
          <rPr>
            <b/>
            <sz val="8"/>
            <rFont val="Tahoma"/>
            <family val="2"/>
          </rPr>
          <t xml:space="preserve">
</t>
        </r>
        <r>
          <rPr>
            <b/>
            <sz val="10"/>
            <rFont val="Tahoma"/>
            <family val="2"/>
          </rPr>
          <t xml:space="preserve">
</t>
        </r>
        <r>
          <rPr>
            <sz val="8"/>
            <rFont val="Tahoma"/>
            <family val="2"/>
          </rPr>
          <t xml:space="preserve">
</t>
        </r>
      </text>
    </comment>
    <comment ref="B81" authorId="1">
      <text>
        <r>
          <rPr>
            <b/>
            <sz val="11"/>
            <rFont val="Calibri"/>
            <family val="2"/>
          </rPr>
          <t xml:space="preserve">Endowments
</t>
        </r>
        <r>
          <rPr>
            <sz val="11"/>
            <rFont val="Calibri"/>
            <family val="2"/>
          </rPr>
          <t>Monies collected for school or other general endowments to provide tuition assistance should go to this account. An end of year entry should reflect an increase to endowment under Permanently Restricted Net Assets]</t>
        </r>
        <r>
          <rPr>
            <b/>
            <sz val="8"/>
            <rFont val="Tahoma"/>
            <family val="2"/>
          </rPr>
          <t xml:space="preserve">
</t>
        </r>
        <r>
          <rPr>
            <b/>
            <sz val="10"/>
            <rFont val="Tahoma"/>
            <family val="2"/>
          </rPr>
          <t xml:space="preserve">
</t>
        </r>
        <r>
          <rPr>
            <sz val="8"/>
            <rFont val="Tahoma"/>
            <family val="2"/>
          </rPr>
          <t xml:space="preserve">
</t>
        </r>
      </text>
    </comment>
    <comment ref="B106" authorId="1">
      <text>
        <r>
          <rPr>
            <b/>
            <sz val="11"/>
            <rFont val="Calibri"/>
            <family val="2"/>
          </rPr>
          <t xml:space="preserve">Parish Capital Campaign Income
</t>
        </r>
        <r>
          <rPr>
            <sz val="11"/>
            <rFont val="Calibri"/>
            <family val="2"/>
          </rPr>
          <t>This account should be used for income received for paid pledges on approved campaigns.  Included would be funds received for use in approved construction or major renovation projects. Sub-accounts should be created for tracking purposes.</t>
        </r>
        <r>
          <rPr>
            <b/>
            <sz val="8"/>
            <rFont val="Tahoma"/>
            <family val="2"/>
          </rPr>
          <t xml:space="preserve">
</t>
        </r>
        <r>
          <rPr>
            <b/>
            <sz val="10"/>
            <rFont val="Tahoma"/>
            <family val="2"/>
          </rPr>
          <t xml:space="preserve">
</t>
        </r>
        <r>
          <rPr>
            <sz val="8"/>
            <rFont val="Tahoma"/>
            <family val="2"/>
          </rPr>
          <t xml:space="preserve">
</t>
        </r>
      </text>
    </comment>
    <comment ref="B44" authorId="0">
      <text>
        <r>
          <rPr>
            <b/>
            <sz val="11"/>
            <rFont val="Calibri"/>
            <family val="2"/>
          </rPr>
          <t xml:space="preserve">Student Groups
</t>
        </r>
        <r>
          <rPr>
            <sz val="11"/>
            <rFont val="Calibri"/>
            <family val="2"/>
          </rPr>
          <t>Income for student groups outside of the school day, such as chess club and athletic programs should be recorded here.</t>
        </r>
        <r>
          <rPr>
            <b/>
            <sz val="8"/>
            <rFont val="Tahoma"/>
            <family val="2"/>
          </rPr>
          <t xml:space="preserve">
</t>
        </r>
        <r>
          <rPr>
            <sz val="8"/>
            <rFont val="Tahoma"/>
            <family val="2"/>
          </rPr>
          <t xml:space="preserve">
</t>
        </r>
      </text>
    </comment>
    <comment ref="B50" authorId="0">
      <text>
        <r>
          <rPr>
            <b/>
            <sz val="11"/>
            <rFont val="Calibri"/>
            <family val="2"/>
          </rPr>
          <t xml:space="preserve">Note: </t>
        </r>
        <r>
          <rPr>
            <sz val="11"/>
            <rFont val="Calibri"/>
            <family val="2"/>
          </rPr>
          <t>Record any expenses paid by the parish that should have been paid by the school in this account also. If a parish wishes to help a school with certain items, the parish should write a check to the school so that it can be properly accounted for as a subsidy to the school, and the school should make the corresponding payment. If the payment is made directly by the parish, a journal entry will be required because the cash does not flow through the school’s checking account.</t>
        </r>
        <r>
          <rPr>
            <sz val="8"/>
            <rFont val="Tahoma"/>
            <family val="2"/>
          </rPr>
          <t xml:space="preserve">
</t>
        </r>
      </text>
    </comment>
    <comment ref="B102" authorId="0">
      <text>
        <r>
          <rPr>
            <b/>
            <sz val="11"/>
            <rFont val="Calibri"/>
            <family val="2"/>
          </rPr>
          <t xml:space="preserve">Social Activities
</t>
        </r>
        <r>
          <rPr>
            <sz val="11"/>
            <rFont val="Calibri"/>
            <family val="2"/>
          </rPr>
          <t>This account should be used for cash received for student social activities.  All Expenses should be charged to 8700 PTO Expense: Social Activities.</t>
        </r>
        <r>
          <rPr>
            <b/>
            <sz val="8"/>
            <rFont val="Tahoma"/>
            <family val="2"/>
          </rPr>
          <t xml:space="preserve">
</t>
        </r>
        <r>
          <rPr>
            <sz val="8"/>
            <rFont val="Tahoma"/>
            <family val="2"/>
          </rPr>
          <t xml:space="preserve">
</t>
        </r>
      </text>
    </comment>
    <comment ref="B107" authorId="1">
      <text>
        <r>
          <rPr>
            <b/>
            <sz val="11"/>
            <rFont val="Calibri"/>
            <family val="2"/>
          </rPr>
          <t xml:space="preserve">Parish Capital Campaign Income
</t>
        </r>
        <r>
          <rPr>
            <sz val="11"/>
            <rFont val="Calibri"/>
            <family val="2"/>
          </rPr>
          <t>This account should be used for income received for paid pledges on approved campaigns.  Included would be funds received for use in approved construction or major renovation projects. Sub-accounts should be created for tracking purposes.</t>
        </r>
        <r>
          <rPr>
            <b/>
            <sz val="8"/>
            <rFont val="Tahoma"/>
            <family val="2"/>
          </rPr>
          <t xml:space="preserve">
</t>
        </r>
        <r>
          <rPr>
            <b/>
            <sz val="10"/>
            <rFont val="Tahoma"/>
            <family val="2"/>
          </rPr>
          <t xml:space="preserve">
</t>
        </r>
        <r>
          <rPr>
            <sz val="8"/>
            <rFont val="Tahoma"/>
            <family val="2"/>
          </rPr>
          <t xml:space="preserve">
</t>
        </r>
      </text>
    </comment>
    <comment ref="B16" authorId="0">
      <text>
        <r>
          <rPr>
            <b/>
            <sz val="11"/>
            <rFont val="Calibri"/>
            <family val="2"/>
          </rPr>
          <t xml:space="preserve">Votive Offerings
</t>
        </r>
        <r>
          <rPr>
            <sz val="11"/>
            <rFont val="Calibri"/>
            <family val="2"/>
          </rPr>
          <t>This account is used to record revenue from candle votive offerings.</t>
        </r>
        <r>
          <rPr>
            <b/>
            <sz val="8"/>
            <rFont val="Tahoma"/>
            <family val="2"/>
          </rPr>
          <t xml:space="preserve">
</t>
        </r>
        <r>
          <rPr>
            <sz val="8"/>
            <rFont val="Tahoma"/>
            <family val="2"/>
          </rPr>
          <t xml:space="preserve">
</t>
        </r>
      </text>
    </comment>
    <comment ref="B1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2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3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8" authorId="0">
      <text>
        <r>
          <rPr>
            <b/>
            <sz val="11"/>
            <rFont val="Calibri"/>
            <family val="2"/>
          </rPr>
          <t xml:space="preserve">Other: 
</t>
        </r>
        <r>
          <rPr>
            <sz val="11"/>
            <rFont val="Calibri"/>
            <family val="2"/>
          </rPr>
          <t xml:space="preserve">All other activity not included in"defined" subaccounts. This is account is an open account for other income related to the school such as Government Title programs and tuition collected from prior years that was previously written off to 4300 under Uncollected Tuition (Contra). </t>
        </r>
        <r>
          <rPr>
            <sz val="8"/>
            <rFont val="Tahoma"/>
            <family val="2"/>
          </rPr>
          <t xml:space="preserve">
</t>
        </r>
      </text>
    </comment>
    <comment ref="B5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5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4"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9"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7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8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89"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9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1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22" authorId="0">
      <text>
        <r>
          <rPr>
            <b/>
            <sz val="11"/>
            <rFont val="Calibri"/>
            <family val="2"/>
          </rPr>
          <t xml:space="preserve">Bulletin
</t>
        </r>
        <r>
          <rPr>
            <sz val="11"/>
            <rFont val="Calibri"/>
            <family val="2"/>
          </rPr>
          <t>This is for income received from bulletin advertising.</t>
        </r>
        <r>
          <rPr>
            <b/>
            <sz val="8"/>
            <rFont val="Tahoma"/>
            <family val="2"/>
          </rPr>
          <t xml:space="preserve">
</t>
        </r>
        <r>
          <rPr>
            <sz val="8"/>
            <rFont val="Tahoma"/>
            <family val="2"/>
          </rPr>
          <t xml:space="preserve">
</t>
        </r>
      </text>
    </comment>
    <comment ref="B23" authorId="0">
      <text>
        <r>
          <rPr>
            <b/>
            <sz val="11"/>
            <rFont val="Calibri"/>
            <family val="2"/>
          </rPr>
          <t xml:space="preserve">Publications
</t>
        </r>
        <r>
          <rPr>
            <sz val="11"/>
            <rFont val="Calibri"/>
            <family val="2"/>
          </rPr>
          <t>Record income received from sales of pamphlets, the book rack, etc., here.</t>
        </r>
      </text>
    </comment>
    <comment ref="B24" authorId="0">
      <text>
        <r>
          <rPr>
            <b/>
            <sz val="11"/>
            <rFont val="Calibri"/>
            <family val="2"/>
          </rPr>
          <t xml:space="preserve">Gift/Book Store
</t>
        </r>
        <r>
          <rPr>
            <sz val="11"/>
            <rFont val="Calibri"/>
            <family val="2"/>
          </rPr>
          <t>This is for income received from the parish book or gift store.</t>
        </r>
        <r>
          <rPr>
            <b/>
            <sz val="8"/>
            <rFont val="Tahoma"/>
            <family val="2"/>
          </rPr>
          <t xml:space="preserve">
</t>
        </r>
        <r>
          <rPr>
            <sz val="8"/>
            <rFont val="Tahoma"/>
            <family val="2"/>
          </rPr>
          <t xml:space="preserve">
</t>
        </r>
      </text>
    </comment>
    <comment ref="B60" authorId="0">
      <text>
        <r>
          <rPr>
            <sz val="11"/>
            <rFont val="Calibri"/>
            <family val="2"/>
          </rPr>
          <t>Parishes have the flexibility to add their various ministries, e.g. Bible Study, Adult Ed, Pro-Life, in this account.</t>
        </r>
        <r>
          <rPr>
            <sz val="8"/>
            <rFont val="Tahoma"/>
            <family val="2"/>
          </rPr>
          <t xml:space="preserve">
</t>
        </r>
      </text>
    </comment>
    <comment ref="B34" authorId="1">
      <text>
        <r>
          <rPr>
            <b/>
            <sz val="11"/>
            <rFont val="Calibri"/>
            <family val="2"/>
          </rPr>
          <t xml:space="preserve">FINANCIAL AID GRANTED (CONTRA REVENUE)
</t>
        </r>
        <r>
          <rPr>
            <sz val="11"/>
            <rFont val="Calibri"/>
            <family val="2"/>
          </rPr>
          <t>This account will be used to record all tuition aid granted to any specific child or family from the Financial Aid Funding account or scholarship funds.  This is a debit balance account.</t>
        </r>
        <r>
          <rPr>
            <b/>
            <sz val="8"/>
            <rFont val="Tahoma"/>
            <family val="2"/>
          </rPr>
          <t xml:space="preserve">
</t>
        </r>
        <r>
          <rPr>
            <b/>
            <sz val="10"/>
            <rFont val="Tahoma"/>
            <family val="2"/>
          </rPr>
          <t xml:space="preserve">
</t>
        </r>
        <r>
          <rPr>
            <sz val="8"/>
            <rFont val="Tahoma"/>
            <family val="2"/>
          </rPr>
          <t xml:space="preserve">
</t>
        </r>
      </text>
    </comment>
    <comment ref="B35" authorId="1">
      <text>
        <r>
          <rPr>
            <b/>
            <sz val="11"/>
            <rFont val="Calibri"/>
            <family val="2"/>
          </rPr>
          <t xml:space="preserve">Tuition Discounts (Contra Revenue)
</t>
        </r>
        <r>
          <rPr>
            <sz val="11"/>
            <rFont val="Calibri"/>
            <family val="2"/>
          </rPr>
          <t>This includes discounts given to school teachers and staff whose children are enrolled in the school, prepaid tuition discounts, and any other discount that may be given. This is a debit balance account.</t>
        </r>
        <r>
          <rPr>
            <b/>
            <sz val="11"/>
            <rFont val="Calibri"/>
            <family val="2"/>
          </rPr>
          <t xml:space="preserve">
</t>
        </r>
        <r>
          <rPr>
            <b/>
            <sz val="8"/>
            <rFont val="Tahoma"/>
            <family val="2"/>
          </rPr>
          <t xml:space="preserve">
</t>
        </r>
        <r>
          <rPr>
            <b/>
            <sz val="10"/>
            <rFont val="Tahoma"/>
            <family val="2"/>
          </rPr>
          <t xml:space="preserve">
</t>
        </r>
        <r>
          <rPr>
            <sz val="8"/>
            <rFont val="Tahoma"/>
            <family val="2"/>
          </rPr>
          <t xml:space="preserve">
</t>
        </r>
      </text>
    </comment>
    <comment ref="B36" authorId="1">
      <text>
        <r>
          <rPr>
            <b/>
            <sz val="11"/>
            <rFont val="Calibri"/>
            <family val="2"/>
          </rPr>
          <t xml:space="preserve">Uncollected Tuition (Contra Revenue)
</t>
        </r>
        <r>
          <rPr>
            <sz val="11"/>
            <rFont val="Calibri"/>
            <family val="2"/>
          </rPr>
          <t>This account should be used for the write-off of current year tuition which is deemed uncollectable. This is a debit balance account.</t>
        </r>
        <r>
          <rPr>
            <b/>
            <sz val="11"/>
            <rFont val="Calibri"/>
            <family val="2"/>
          </rPr>
          <t xml:space="preserve">
</t>
        </r>
        <r>
          <rPr>
            <b/>
            <sz val="8"/>
            <rFont val="Tahoma"/>
            <family val="2"/>
          </rPr>
          <t xml:space="preserve">
</t>
        </r>
        <r>
          <rPr>
            <b/>
            <sz val="10"/>
            <rFont val="Tahoma"/>
            <family val="2"/>
          </rPr>
          <t xml:space="preserve">
</t>
        </r>
        <r>
          <rPr>
            <sz val="8"/>
            <rFont val="Tahoma"/>
            <family val="2"/>
          </rPr>
          <t xml:space="preserve">
</t>
        </r>
      </text>
    </comment>
    <comment ref="B71" authorId="0">
      <text>
        <r>
          <rPr>
            <b/>
            <sz val="12"/>
            <rFont val="Calibri"/>
            <family val="2"/>
          </rPr>
          <t>FUNDRAISING INCOME</t>
        </r>
        <r>
          <rPr>
            <b/>
            <sz val="8"/>
            <rFont val="Tahoma"/>
            <family val="2"/>
          </rPr>
          <t xml:space="preserve">
</t>
        </r>
        <r>
          <rPr>
            <sz val="11"/>
            <rFont val="Calibri"/>
            <family val="2"/>
          </rPr>
          <t>Fundraising is generating contributions for an immediate purpose, through events such as a parish festival, a bake sale, or a book sale.  These are events designed to entice contributions for a specific cause from not only the parish community but also the general public.</t>
        </r>
        <r>
          <rPr>
            <b/>
            <sz val="8"/>
            <rFont val="Tahoma"/>
            <family val="2"/>
          </rPr>
          <t xml:space="preserve">
</t>
        </r>
        <r>
          <rPr>
            <sz val="8"/>
            <rFont val="Tahoma"/>
            <family val="2"/>
          </rPr>
          <t xml:space="preserve">
</t>
        </r>
      </text>
    </comment>
    <comment ref="L10" authorId="2">
      <text>
        <r>
          <rPr>
            <b/>
            <sz val="9"/>
            <rFont val="Tahoma"/>
            <family val="2"/>
          </rPr>
          <t xml:space="preserve">Total Sunday Collections should equal line C8 - Sunday Collections
</t>
        </r>
        <r>
          <rPr>
            <sz val="9"/>
            <rFont val="Tahoma"/>
            <family val="2"/>
          </rPr>
          <t xml:space="preserve">
</t>
        </r>
      </text>
    </comment>
  </commentList>
</comments>
</file>

<file path=xl/comments7.xml><?xml version="1.0" encoding="utf-8"?>
<comments xmlns="http://schemas.openxmlformats.org/spreadsheetml/2006/main">
  <authors>
    <author>mleonard</author>
  </authors>
  <commentList>
    <comment ref="B7" authorId="0">
      <text>
        <r>
          <rPr>
            <b/>
            <sz val="11"/>
            <rFont val="Calibri"/>
            <family val="2"/>
          </rPr>
          <t xml:space="preserve">Salary – Assigned Clergy
</t>
        </r>
        <r>
          <rPr>
            <sz val="11"/>
            <rFont val="Calibri"/>
            <family val="2"/>
          </rPr>
          <t>This account should be used for gross salaries for assigned pastor and parochial vicars.</t>
        </r>
        <r>
          <rPr>
            <b/>
            <sz val="8"/>
            <rFont val="Tahoma"/>
            <family val="2"/>
          </rPr>
          <t xml:space="preserve">
</t>
        </r>
        <r>
          <rPr>
            <sz val="8"/>
            <rFont val="Tahoma"/>
            <family val="2"/>
          </rPr>
          <t xml:space="preserve">
</t>
        </r>
      </text>
    </comment>
    <comment ref="B8" authorId="0">
      <text>
        <r>
          <rPr>
            <b/>
            <sz val="11"/>
            <rFont val="Calibri"/>
            <family val="2"/>
          </rPr>
          <t xml:space="preserve">Salary –  Religious
</t>
        </r>
        <r>
          <rPr>
            <sz val="11"/>
            <rFont val="Calibri"/>
            <family val="2"/>
          </rPr>
          <t>This account should be used for gross salaries for religious assigned to the parish.</t>
        </r>
        <r>
          <rPr>
            <b/>
            <sz val="8"/>
            <rFont val="Tahoma"/>
            <family val="2"/>
          </rPr>
          <t xml:space="preserve">
</t>
        </r>
        <r>
          <rPr>
            <sz val="8"/>
            <rFont val="Tahoma"/>
            <family val="2"/>
          </rPr>
          <t xml:space="preserve">
</t>
        </r>
      </text>
    </comment>
    <comment ref="B9" authorId="0">
      <text>
        <r>
          <rPr>
            <b/>
            <sz val="11"/>
            <rFont val="Calibri"/>
            <family val="2"/>
          </rPr>
          <t xml:space="preserve">Bonus – Clergy &amp; Religious
</t>
        </r>
        <r>
          <rPr>
            <sz val="11"/>
            <rFont val="Calibri"/>
            <family val="2"/>
          </rPr>
          <t>This account should be used for gross bonuses for the pastor, parochial vicars and religious assigned to the parish.</t>
        </r>
        <r>
          <rPr>
            <b/>
            <sz val="8"/>
            <rFont val="Tahoma"/>
            <family val="2"/>
          </rPr>
          <t xml:space="preserve">
</t>
        </r>
        <r>
          <rPr>
            <sz val="8"/>
            <rFont val="Tahoma"/>
            <family val="2"/>
          </rPr>
          <t xml:space="preserve">
</t>
        </r>
      </text>
    </comment>
    <comment ref="B17" authorId="0">
      <text>
        <r>
          <rPr>
            <b/>
            <sz val="11"/>
            <rFont val="Calibri"/>
            <family val="2"/>
          </rPr>
          <t>Note:  Salary accounts below should be used to record gross salaries for the respective category.  Payments to a contractor should not be included in this section.</t>
        </r>
        <r>
          <rPr>
            <sz val="8"/>
            <rFont val="Tahoma"/>
            <family val="2"/>
          </rPr>
          <t xml:space="preserve">
</t>
        </r>
      </text>
    </comment>
    <comment ref="B18" authorId="0">
      <text>
        <r>
          <rPr>
            <b/>
            <sz val="11"/>
            <rFont val="Calibri"/>
            <family val="2"/>
          </rPr>
          <t xml:space="preserve">Salary – Lay Parish
</t>
        </r>
        <r>
          <rPr>
            <sz val="11"/>
            <rFont val="Calibri"/>
            <family val="2"/>
          </rPr>
          <t>This account should be used for gross salaries for all full-time and part-time lay parish administration, finance, rectory, maintenance, information technology, etc.</t>
        </r>
        <r>
          <rPr>
            <b/>
            <sz val="8"/>
            <rFont val="Tahoma"/>
            <family val="2"/>
          </rPr>
          <t xml:space="preserve">
</t>
        </r>
        <r>
          <rPr>
            <sz val="8"/>
            <rFont val="Tahoma"/>
            <family val="2"/>
          </rPr>
          <t xml:space="preserve">
</t>
        </r>
      </text>
    </comment>
    <comment ref="B19" authorId="0">
      <text>
        <r>
          <rPr>
            <b/>
            <sz val="11"/>
            <rFont val="Calibri"/>
            <family val="2"/>
          </rPr>
          <t xml:space="preserve">Salary – Religious Education
</t>
        </r>
        <r>
          <rPr>
            <sz val="11"/>
            <rFont val="Calibri"/>
            <family val="2"/>
          </rPr>
          <t>This account should be used for gross salaries for all full-time and part-time religious education staff.</t>
        </r>
        <r>
          <rPr>
            <b/>
            <sz val="8"/>
            <rFont val="Tahoma"/>
            <family val="2"/>
          </rPr>
          <t xml:space="preserve">
</t>
        </r>
        <r>
          <rPr>
            <sz val="8"/>
            <rFont val="Tahoma"/>
            <family val="2"/>
          </rPr>
          <t xml:space="preserve">
</t>
        </r>
      </text>
    </comment>
    <comment ref="B20" authorId="0">
      <text>
        <r>
          <rPr>
            <b/>
            <sz val="11"/>
            <rFont val="Calibri"/>
            <family val="2"/>
          </rPr>
          <t xml:space="preserve">Salary – Youth Ministry
</t>
        </r>
        <r>
          <rPr>
            <sz val="11"/>
            <rFont val="Calibri"/>
            <family val="2"/>
          </rPr>
          <t>This account should be used for gross salaries for all full-time and part-time youth ministry staff.</t>
        </r>
        <r>
          <rPr>
            <b/>
            <sz val="8"/>
            <rFont val="Tahoma"/>
            <family val="2"/>
          </rPr>
          <t xml:space="preserve">
</t>
        </r>
        <r>
          <rPr>
            <sz val="8"/>
            <rFont val="Tahoma"/>
            <family val="2"/>
          </rPr>
          <t xml:space="preserve">
</t>
        </r>
      </text>
    </comment>
    <comment ref="B21" authorId="0">
      <text>
        <r>
          <rPr>
            <b/>
            <sz val="11"/>
            <rFont val="Calibri"/>
            <family val="2"/>
          </rPr>
          <t xml:space="preserve">Salary – Music
</t>
        </r>
        <r>
          <rPr>
            <sz val="11"/>
            <rFont val="Calibri"/>
            <family val="2"/>
          </rPr>
          <t>This account should be used for gross salaries for all full-time and part-time music staff. Music stipends should be recorded under 7100 Liturgical &amp; Sacramental Expense: Music.</t>
        </r>
        <r>
          <rPr>
            <b/>
            <sz val="8"/>
            <rFont val="Tahoma"/>
            <family val="2"/>
          </rPr>
          <t xml:space="preserve">
</t>
        </r>
        <r>
          <rPr>
            <sz val="8"/>
            <rFont val="Tahoma"/>
            <family val="2"/>
          </rPr>
          <t xml:space="preserve">
</t>
        </r>
      </text>
    </comment>
    <comment ref="B22" authorId="0">
      <text>
        <r>
          <rPr>
            <b/>
            <sz val="11"/>
            <rFont val="Calibri"/>
            <family val="2"/>
          </rPr>
          <t xml:space="preserve">Salary – Lay Parish Other
</t>
        </r>
        <r>
          <rPr>
            <sz val="11"/>
            <rFont val="Calibri"/>
            <family val="2"/>
          </rPr>
          <t>This account should be used for gross salaries for others not separately classified above.</t>
        </r>
        <r>
          <rPr>
            <b/>
            <sz val="8"/>
            <rFont val="Tahoma"/>
            <family val="2"/>
          </rPr>
          <t xml:space="preserve">
.
</t>
        </r>
        <r>
          <rPr>
            <sz val="8"/>
            <rFont val="Tahoma"/>
            <family val="2"/>
          </rPr>
          <t xml:space="preserve">
</t>
        </r>
      </text>
    </comment>
    <comment ref="B23" authorId="0">
      <text>
        <r>
          <rPr>
            <b/>
            <sz val="11"/>
            <rFont val="Calibri"/>
            <family val="2"/>
          </rPr>
          <t xml:space="preserve">Salary – Lay School Admin
</t>
        </r>
        <r>
          <rPr>
            <sz val="11"/>
            <rFont val="Calibri"/>
            <family val="2"/>
          </rPr>
          <t xml:space="preserve">This account should be used for gross salaries for laypersons serving as principals, assistant principals, office staff, nurse, etc. </t>
        </r>
        <r>
          <rPr>
            <b/>
            <sz val="8"/>
            <rFont val="Tahoma"/>
            <family val="2"/>
          </rPr>
          <t xml:space="preserve">
</t>
        </r>
        <r>
          <rPr>
            <sz val="8"/>
            <rFont val="Tahoma"/>
            <family val="2"/>
          </rPr>
          <t xml:space="preserve">
</t>
        </r>
      </text>
    </comment>
    <comment ref="B24" authorId="0">
      <text>
        <r>
          <rPr>
            <b/>
            <sz val="11"/>
            <rFont val="Calibri"/>
            <family val="2"/>
          </rPr>
          <t xml:space="preserve">Salary – Lay School Instructional
</t>
        </r>
        <r>
          <rPr>
            <sz val="11"/>
            <rFont val="Calibri"/>
            <family val="2"/>
          </rPr>
          <t xml:space="preserve">This account should be used for gross salaries for all full-time and part-time teachers, teacher aides, specialties, and substitutes. </t>
        </r>
        <r>
          <rPr>
            <b/>
            <sz val="8"/>
            <rFont val="Tahoma"/>
            <family val="2"/>
          </rPr>
          <t xml:space="preserve">
</t>
        </r>
        <r>
          <rPr>
            <sz val="8"/>
            <rFont val="Tahoma"/>
            <family val="2"/>
          </rPr>
          <t xml:space="preserve">
</t>
        </r>
      </text>
    </comment>
    <comment ref="B25" authorId="0">
      <text>
        <r>
          <rPr>
            <b/>
            <sz val="11"/>
            <rFont val="Calibri"/>
            <family val="2"/>
          </rPr>
          <t xml:space="preserve">Salary – Lay School Pre-school
</t>
        </r>
        <r>
          <rPr>
            <sz val="11"/>
            <rFont val="Calibri"/>
            <family val="2"/>
          </rPr>
          <t>This account should be used for gross salaries for all full-time and part-time pre-school teachers, teacher aides and substitutes.</t>
        </r>
        <r>
          <rPr>
            <b/>
            <sz val="8"/>
            <rFont val="Tahoma"/>
            <family val="2"/>
          </rPr>
          <t xml:space="preserve">
</t>
        </r>
        <r>
          <rPr>
            <sz val="8"/>
            <rFont val="Tahoma"/>
            <family val="2"/>
          </rPr>
          <t xml:space="preserve">
</t>
        </r>
      </text>
    </comment>
    <comment ref="B26" authorId="0">
      <text>
        <r>
          <rPr>
            <b/>
            <sz val="11"/>
            <rFont val="Calibri"/>
            <family val="2"/>
          </rPr>
          <t xml:space="preserve">Salary – Lay School Extended Day
</t>
        </r>
        <r>
          <rPr>
            <sz val="11"/>
            <rFont val="Calibri"/>
            <family val="2"/>
          </rPr>
          <t>This account should be used for gross salaries for Extended Day Care Director and aides.</t>
        </r>
        <r>
          <rPr>
            <b/>
            <sz val="8"/>
            <rFont val="Tahoma"/>
            <family val="2"/>
          </rPr>
          <t xml:space="preserve">
</t>
        </r>
        <r>
          <rPr>
            <sz val="8"/>
            <rFont val="Tahoma"/>
            <family val="2"/>
          </rPr>
          <t xml:space="preserve">
</t>
        </r>
      </text>
    </comment>
    <comment ref="B27" authorId="0">
      <text>
        <r>
          <rPr>
            <b/>
            <sz val="11"/>
            <rFont val="Calibri"/>
            <family val="2"/>
          </rPr>
          <t xml:space="preserve">Salary – Lay School Cafeteria
</t>
        </r>
        <r>
          <rPr>
            <sz val="11"/>
            <rFont val="Calibri"/>
            <family val="2"/>
          </rPr>
          <t>This account should be used for gross salaries for cafeteria employees.</t>
        </r>
        <r>
          <rPr>
            <b/>
            <sz val="8"/>
            <rFont val="Tahoma"/>
            <family val="2"/>
          </rPr>
          <t xml:space="preserve">
</t>
        </r>
        <r>
          <rPr>
            <sz val="8"/>
            <rFont val="Tahoma"/>
            <family val="2"/>
          </rPr>
          <t xml:space="preserve">
</t>
        </r>
      </text>
    </comment>
    <comment ref="B28" authorId="0">
      <text>
        <r>
          <rPr>
            <b/>
            <sz val="11"/>
            <rFont val="Calibri"/>
            <family val="2"/>
          </rPr>
          <t xml:space="preserve">Salary – Lay School Other
</t>
        </r>
        <r>
          <rPr>
            <sz val="11"/>
            <rFont val="Calibri"/>
            <family val="2"/>
          </rPr>
          <t>This account should be used for gross salaries for laypersons who do not fit in the accounts listed above.</t>
        </r>
        <r>
          <rPr>
            <b/>
            <sz val="8"/>
            <rFont val="Tahoma"/>
            <family val="2"/>
          </rPr>
          <t xml:space="preserve">
</t>
        </r>
        <r>
          <rPr>
            <sz val="8"/>
            <rFont val="Tahoma"/>
            <family val="2"/>
          </rPr>
          <t xml:space="preserve">
</t>
        </r>
      </text>
    </comment>
    <comment ref="B32" authorId="0">
      <text>
        <r>
          <rPr>
            <b/>
            <sz val="11"/>
            <rFont val="Calibri"/>
            <family val="2"/>
          </rPr>
          <t xml:space="preserve">FICA 
</t>
        </r>
        <r>
          <rPr>
            <sz val="11"/>
            <rFont val="Calibri"/>
            <family val="2"/>
          </rPr>
          <t>This account includes the employer’s share of the Social Security and Medicare tax paid to the Internal Revenue Service.</t>
        </r>
        <r>
          <rPr>
            <b/>
            <sz val="8"/>
            <rFont val="Tahoma"/>
            <family val="2"/>
          </rPr>
          <t xml:space="preserve">
</t>
        </r>
        <r>
          <rPr>
            <sz val="8"/>
            <rFont val="Tahoma"/>
            <family val="2"/>
          </rPr>
          <t xml:space="preserve">
</t>
        </r>
      </text>
    </comment>
    <comment ref="B33" authorId="0">
      <text>
        <r>
          <rPr>
            <b/>
            <sz val="11"/>
            <rFont val="Calibri"/>
            <family val="2"/>
          </rPr>
          <t xml:space="preserve">Unemployment
</t>
        </r>
        <r>
          <rPr>
            <sz val="11"/>
            <rFont val="Calibri"/>
            <family val="2"/>
          </rPr>
          <t xml:space="preserve">Cost of unemployment and disability that is billed from the diocese should be recorded here. </t>
        </r>
        <r>
          <rPr>
            <b/>
            <sz val="8"/>
            <rFont val="Tahoma"/>
            <family val="2"/>
          </rPr>
          <t xml:space="preserve">
</t>
        </r>
        <r>
          <rPr>
            <sz val="8"/>
            <rFont val="Tahoma"/>
            <family val="2"/>
          </rPr>
          <t xml:space="preserve">
</t>
        </r>
      </text>
    </comment>
    <comment ref="B35" authorId="0">
      <text>
        <r>
          <rPr>
            <b/>
            <sz val="11"/>
            <rFont val="Calibri"/>
            <family val="2"/>
          </rPr>
          <t xml:space="preserve">Worker’s Comp
</t>
        </r>
        <r>
          <rPr>
            <sz val="11"/>
            <rFont val="Calibri"/>
            <family val="2"/>
          </rPr>
          <t>This account should be used for the cost of Worker’s Compensation insurance.</t>
        </r>
        <r>
          <rPr>
            <b/>
            <sz val="8"/>
            <rFont val="Tahoma"/>
            <family val="2"/>
          </rPr>
          <t xml:space="preserve">
</t>
        </r>
        <r>
          <rPr>
            <sz val="8"/>
            <rFont val="Tahoma"/>
            <family val="2"/>
          </rPr>
          <t xml:space="preserve">
</t>
        </r>
      </text>
    </comment>
    <comment ref="B39" authorId="0">
      <text>
        <r>
          <rPr>
            <b/>
            <sz val="11"/>
            <rFont val="Calibri"/>
            <family val="2"/>
          </rPr>
          <t xml:space="preserve">Health Benefits – Assigned Clergy
</t>
        </r>
        <r>
          <rPr>
            <sz val="11"/>
            <rFont val="Calibri"/>
            <family val="2"/>
          </rPr>
          <t>This account should be used for health benefits for assigned pastor and parochial vicars.</t>
        </r>
        <r>
          <rPr>
            <b/>
            <sz val="8"/>
            <rFont val="Tahoma"/>
            <family val="2"/>
          </rPr>
          <t xml:space="preserve">
</t>
        </r>
        <r>
          <rPr>
            <sz val="8"/>
            <rFont val="Tahoma"/>
            <family val="2"/>
          </rPr>
          <t xml:space="preserve">
</t>
        </r>
      </text>
    </comment>
    <comment ref="B40" authorId="0">
      <text>
        <r>
          <rPr>
            <b/>
            <sz val="11"/>
            <rFont val="Calibri"/>
            <family val="2"/>
          </rPr>
          <t xml:space="preserve">Health Benefits – Religious
</t>
        </r>
        <r>
          <rPr>
            <sz val="11"/>
            <rFont val="Calibri"/>
            <family val="2"/>
          </rPr>
          <t xml:space="preserve"> This account should be used for health benefits for the religious assigned to the parish.</t>
        </r>
        <r>
          <rPr>
            <b/>
            <sz val="8"/>
            <rFont val="Tahoma"/>
            <family val="2"/>
          </rPr>
          <t xml:space="preserve">
</t>
        </r>
        <r>
          <rPr>
            <sz val="8"/>
            <rFont val="Tahoma"/>
            <family val="2"/>
          </rPr>
          <t xml:space="preserve">
</t>
        </r>
      </text>
    </comment>
    <comment ref="B59" authorId="0">
      <text>
        <r>
          <rPr>
            <b/>
            <sz val="11"/>
            <rFont val="Calibri"/>
            <family val="2"/>
          </rPr>
          <t xml:space="preserve">Repairs and Maintenance
</t>
        </r>
        <r>
          <rPr>
            <sz val="11"/>
            <rFont val="Calibri"/>
            <family val="2"/>
          </rPr>
          <t>This account should be used for all expenditures used to repair and maintain buildings, furnishings, grounds, etc. Examples are supplies used by maintenance personnel, cost of repairs to electrical, heating/air conditioning, plumbing, painting, carpentry and roof repairs.  Maintenance contracts should be recorded under Contracted Services.</t>
        </r>
        <r>
          <rPr>
            <b/>
            <sz val="8"/>
            <rFont val="Tahoma"/>
            <family val="2"/>
          </rPr>
          <t xml:space="preserve">
</t>
        </r>
        <r>
          <rPr>
            <sz val="8"/>
            <rFont val="Tahoma"/>
            <family val="2"/>
          </rPr>
          <t xml:space="preserve">
</t>
        </r>
      </text>
    </comment>
    <comment ref="B60" authorId="0">
      <text>
        <r>
          <rPr>
            <b/>
            <sz val="11"/>
            <rFont val="Calibri"/>
            <family val="2"/>
          </rPr>
          <t xml:space="preserve">Maintenance Supplies
</t>
        </r>
        <r>
          <rPr>
            <sz val="11"/>
            <rFont val="Calibri"/>
            <family val="2"/>
          </rPr>
          <t xml:space="preserve">This account should be used for expenditures for materials and supplies for facilities maintenance such as brooms, mops, soap, and light bulbs. </t>
        </r>
        <r>
          <rPr>
            <b/>
            <sz val="8"/>
            <rFont val="Tahoma"/>
            <family val="2"/>
          </rPr>
          <t xml:space="preserve">
</t>
        </r>
        <r>
          <rPr>
            <sz val="8"/>
            <rFont val="Tahoma"/>
            <family val="2"/>
          </rPr>
          <t xml:space="preserve">
</t>
        </r>
      </text>
    </comment>
    <comment ref="B62" authorId="0">
      <text>
        <r>
          <rPr>
            <b/>
            <sz val="11"/>
            <rFont val="Calibri"/>
            <family val="2"/>
          </rPr>
          <t xml:space="preserve">Equipment Repair
</t>
        </r>
        <r>
          <rPr>
            <sz val="11"/>
            <rFont val="Calibri"/>
            <family val="2"/>
          </rPr>
          <t>All expenditures used to repair equipment, e.g., HVAC, Boilers, sound system, mowers and cleaning equipment, should be recorded here.</t>
        </r>
        <r>
          <rPr>
            <b/>
            <sz val="8"/>
            <rFont val="Tahoma"/>
            <family val="2"/>
          </rPr>
          <t xml:space="preserve">
</t>
        </r>
        <r>
          <rPr>
            <sz val="8"/>
            <rFont val="Tahoma"/>
            <family val="2"/>
          </rPr>
          <t xml:space="preserve">
</t>
        </r>
      </text>
    </comment>
    <comment ref="B63" authorId="0">
      <text>
        <r>
          <rPr>
            <b/>
            <sz val="11"/>
            <rFont val="Calibri"/>
            <family val="2"/>
          </rPr>
          <t xml:space="preserve">Contracted Services
</t>
        </r>
        <r>
          <rPr>
            <sz val="11"/>
            <rFont val="Calibri"/>
            <family val="2"/>
          </rPr>
          <t>Record here all expenditures for boiler/HVAC, cleaning, trash removal, security, lawn, snow, janitorial services for parish property in which the services are outsourced and provided by an independent contractor. It is recommended that Tier 3 subaccounts be used to facilitate tracking.</t>
        </r>
        <r>
          <rPr>
            <b/>
            <sz val="8"/>
            <rFont val="Tahoma"/>
            <family val="2"/>
          </rPr>
          <t xml:space="preserve">
</t>
        </r>
        <r>
          <rPr>
            <sz val="8"/>
            <rFont val="Tahoma"/>
            <family val="2"/>
          </rPr>
          <t xml:space="preserve">
</t>
        </r>
      </text>
    </comment>
    <comment ref="B64" authorId="0">
      <text>
        <r>
          <rPr>
            <b/>
            <sz val="11"/>
            <rFont val="Calibri"/>
            <family val="2"/>
          </rPr>
          <t xml:space="preserve">Security/Safe Environment
</t>
        </r>
        <r>
          <rPr>
            <sz val="11"/>
            <rFont val="Calibri"/>
            <family val="2"/>
          </rPr>
          <t>This account should be used for expenditures for traffic patrols, security system, safe, cameras and any other services that contribute to provide a safe and secure environment. Virtus expenses are recorded in 6900 under Virtus and armored carriers/security for offertory expenses are recorded in 6800 under Offertory Expense.</t>
        </r>
        <r>
          <rPr>
            <b/>
            <sz val="8"/>
            <rFont val="Tahoma"/>
            <family val="2"/>
          </rPr>
          <t xml:space="preserve">
</t>
        </r>
        <r>
          <rPr>
            <sz val="8"/>
            <rFont val="Tahoma"/>
            <family val="2"/>
          </rPr>
          <t xml:space="preserve">
</t>
        </r>
      </text>
    </comment>
    <comment ref="B65" authorId="0">
      <text>
        <r>
          <rPr>
            <b/>
            <sz val="11"/>
            <rFont val="Calibri"/>
            <family val="2"/>
          </rPr>
          <t xml:space="preserve">Property &amp; Casualty Insurance
</t>
        </r>
        <r>
          <rPr>
            <sz val="11"/>
            <rFont val="Calibri"/>
            <family val="2"/>
          </rPr>
          <t>This account should be used for property insurance premiums, as billed by the diocese, on parish property, including the church, school, parish center, rectory, and convent. Note: Auto insurance should be recorded under 6900 General Operating Expense: Vehicle.</t>
        </r>
        <r>
          <rPr>
            <b/>
            <sz val="8"/>
            <rFont val="Tahoma"/>
            <family val="2"/>
          </rPr>
          <t xml:space="preserve">
</t>
        </r>
        <r>
          <rPr>
            <sz val="8"/>
            <rFont val="Tahoma"/>
            <family val="2"/>
          </rPr>
          <t xml:space="preserve">
</t>
        </r>
      </text>
    </comment>
    <comment ref="B68" authorId="0">
      <text>
        <r>
          <rPr>
            <b/>
            <sz val="11"/>
            <rFont val="Calibri"/>
            <family val="2"/>
          </rPr>
          <t xml:space="preserve">UTILITIES EXPENSE
</t>
        </r>
        <r>
          <rPr>
            <sz val="11"/>
            <rFont val="Calibri"/>
            <family val="2"/>
          </rPr>
          <t>Telephone expense should be recorded in 6800 Office, Technology and Fees:Telephone.</t>
        </r>
        <r>
          <rPr>
            <b/>
            <sz val="8"/>
            <rFont val="Tahoma"/>
            <family val="2"/>
          </rPr>
          <t xml:space="preserve">
</t>
        </r>
        <r>
          <rPr>
            <sz val="8"/>
            <rFont val="Tahoma"/>
            <family val="2"/>
          </rPr>
          <t xml:space="preserve">
</t>
        </r>
      </text>
    </comment>
    <comment ref="B104" authorId="0">
      <text>
        <r>
          <rPr>
            <b/>
            <sz val="11"/>
            <rFont val="Calibri"/>
            <family val="2"/>
          </rPr>
          <t xml:space="preserve">Liturgical Supplies
</t>
        </r>
        <r>
          <rPr>
            <sz val="11"/>
            <rFont val="Calibri"/>
            <family val="2"/>
          </rPr>
          <t>Record the cost for liturgical supplies, including altar bread and wine, flowers, linens, vestments, hosts, wine, candles, purificators, corporals, altar cloths, etc., in this account</t>
        </r>
        <r>
          <rPr>
            <b/>
            <sz val="11"/>
            <rFont val="Calibri"/>
            <family val="2"/>
          </rPr>
          <t>.</t>
        </r>
        <r>
          <rPr>
            <b/>
            <sz val="8"/>
            <rFont val="Tahoma"/>
            <family val="2"/>
          </rPr>
          <t xml:space="preserve">
</t>
        </r>
        <r>
          <rPr>
            <sz val="8"/>
            <rFont val="Tahoma"/>
            <family val="2"/>
          </rPr>
          <t xml:space="preserve">
</t>
        </r>
      </text>
    </comment>
    <comment ref="B105" authorId="0">
      <text>
        <r>
          <rPr>
            <b/>
            <sz val="11"/>
            <rFont val="Calibri"/>
            <family val="2"/>
          </rPr>
          <t xml:space="preserve">Liturgy – Published Material
</t>
        </r>
        <r>
          <rPr>
            <sz val="11"/>
            <rFont val="Calibri"/>
            <family val="2"/>
          </rPr>
          <t>Record the cost for missals, hymnals, and liturgical publications for use by clergy in preparation for or during religious ceremonies in this account.</t>
        </r>
        <r>
          <rPr>
            <b/>
            <sz val="8"/>
            <rFont val="Tahoma"/>
            <family val="2"/>
          </rPr>
          <t xml:space="preserve">
</t>
        </r>
        <r>
          <rPr>
            <sz val="8"/>
            <rFont val="Tahoma"/>
            <family val="2"/>
          </rPr>
          <t xml:space="preserve">
</t>
        </r>
      </text>
    </comment>
    <comment ref="B106" authorId="0">
      <text>
        <r>
          <rPr>
            <b/>
            <sz val="11"/>
            <rFont val="Calibri"/>
            <family val="2"/>
          </rPr>
          <t xml:space="preserve">Sacramental 
</t>
        </r>
        <r>
          <rPr>
            <sz val="11"/>
            <rFont val="Calibri"/>
            <family val="2"/>
          </rPr>
          <t>This account should be used for expenditures for Baptism, Marriage Prep, etc.</t>
        </r>
        <r>
          <rPr>
            <b/>
            <sz val="8"/>
            <rFont val="Tahoma"/>
            <family val="2"/>
          </rPr>
          <t xml:space="preserve">
</t>
        </r>
      </text>
    </comment>
    <comment ref="B54" authorId="0">
      <text>
        <r>
          <rPr>
            <b/>
            <sz val="11"/>
            <rFont val="Calibri"/>
            <family val="2"/>
          </rPr>
          <t xml:space="preserve">Household Expenses
</t>
        </r>
        <r>
          <rPr>
            <sz val="11"/>
            <rFont val="Calibri"/>
            <family val="2"/>
          </rPr>
          <t>Payments for household expenses such as cleaning supplies, cooking supplies and food should be recorded here.</t>
        </r>
        <r>
          <rPr>
            <b/>
            <sz val="8"/>
            <rFont val="Tahoma"/>
            <family val="2"/>
          </rPr>
          <t xml:space="preserve">
</t>
        </r>
        <r>
          <rPr>
            <sz val="8"/>
            <rFont val="Tahoma"/>
            <family val="2"/>
          </rPr>
          <t xml:space="preserve">
</t>
        </r>
      </text>
    </comment>
    <comment ref="B55" authorId="0">
      <text>
        <r>
          <rPr>
            <b/>
            <sz val="11"/>
            <rFont val="Calibri"/>
            <family val="2"/>
          </rPr>
          <t xml:space="preserve">Assigned Clergy Expense
</t>
        </r>
        <r>
          <rPr>
            <sz val="11"/>
            <rFont val="Calibri"/>
            <family val="2"/>
          </rPr>
          <t>This account includes clergy gas, vehicle maintenance and repairs, car insurance, and other clergy allowances such as the priest continuing formation fund and related retreats, workshops, etc.</t>
        </r>
        <r>
          <rPr>
            <b/>
            <sz val="8"/>
            <rFont val="Tahoma"/>
            <family val="2"/>
          </rPr>
          <t xml:space="preserve">
</t>
        </r>
        <r>
          <rPr>
            <sz val="8"/>
            <rFont val="Tahoma"/>
            <family val="2"/>
          </rPr>
          <t xml:space="preserve">
</t>
        </r>
      </text>
    </comment>
    <comment ref="B76" authorId="0">
      <text>
        <r>
          <rPr>
            <b/>
            <sz val="11"/>
            <rFont val="Calibri"/>
            <family val="2"/>
          </rPr>
          <t xml:space="preserve">Office Supplies
</t>
        </r>
        <r>
          <rPr>
            <sz val="11"/>
            <rFont val="Calibri"/>
            <family val="2"/>
          </rPr>
          <t>This account should be used for supplies used for office and administrative activities. This would include the cost of stationery, printing, computer supplies, as well as miscellaneous office supplies.</t>
        </r>
        <r>
          <rPr>
            <b/>
            <sz val="8"/>
            <rFont val="Tahoma"/>
            <family val="2"/>
          </rPr>
          <t xml:space="preserve">
</t>
        </r>
        <r>
          <rPr>
            <sz val="8"/>
            <rFont val="Tahoma"/>
            <family val="2"/>
          </rPr>
          <t xml:space="preserve">
</t>
        </r>
      </text>
    </comment>
    <comment ref="B77" authorId="0">
      <text>
        <r>
          <rPr>
            <b/>
            <sz val="11"/>
            <rFont val="Calibri"/>
            <family val="2"/>
          </rPr>
          <t xml:space="preserve">Postage &amp; Mailing
</t>
        </r>
        <r>
          <rPr>
            <sz val="11"/>
            <rFont val="Calibri"/>
            <family val="2"/>
          </rPr>
          <t>This account should be used for expenditures for postage and shipping, including cost of stamps, postage meter usage, UPS and Fed Ex charges, etc.  Postage meter lease payments should be recorded in 6800 under Office Equipment.</t>
        </r>
        <r>
          <rPr>
            <b/>
            <sz val="8"/>
            <rFont val="Tahoma"/>
            <family val="2"/>
          </rPr>
          <t xml:space="preserve">
</t>
        </r>
        <r>
          <rPr>
            <sz val="8"/>
            <rFont val="Tahoma"/>
            <family val="2"/>
          </rPr>
          <t xml:space="preserve">
</t>
        </r>
      </text>
    </comment>
    <comment ref="B79" authorId="0">
      <text>
        <r>
          <rPr>
            <b/>
            <sz val="11"/>
            <rFont val="Calibri"/>
            <family val="2"/>
          </rPr>
          <t xml:space="preserve">Advertising
</t>
        </r>
        <r>
          <rPr>
            <sz val="11"/>
            <rFont val="Calibri"/>
            <family val="2"/>
          </rPr>
          <t>This account should be used for expenses for advertising in telephone directories, newspapers, special community publications, and other periodicals. Include ads for employment.</t>
        </r>
        <r>
          <rPr>
            <b/>
            <sz val="8"/>
            <rFont val="Tahoma"/>
            <family val="2"/>
          </rPr>
          <t xml:space="preserve">
</t>
        </r>
        <r>
          <rPr>
            <sz val="8"/>
            <rFont val="Tahoma"/>
            <family val="2"/>
          </rPr>
          <t xml:space="preserve">
</t>
        </r>
      </text>
    </comment>
    <comment ref="B78" authorId="0">
      <text>
        <r>
          <rPr>
            <b/>
            <sz val="11"/>
            <rFont val="Calibri"/>
            <family val="2"/>
          </rPr>
          <t xml:space="preserve">Printing &amp; Copying
</t>
        </r>
        <r>
          <rPr>
            <sz val="11"/>
            <rFont val="Calibri"/>
            <family val="2"/>
          </rPr>
          <t>This account should be used for all costs of copying and outside printing, including copy machine maintenance contracts.</t>
        </r>
        <r>
          <rPr>
            <b/>
            <sz val="8"/>
            <rFont val="Tahoma"/>
            <family val="2"/>
          </rPr>
          <t xml:space="preserve">
</t>
        </r>
        <r>
          <rPr>
            <sz val="8"/>
            <rFont val="Tahoma"/>
            <family val="2"/>
          </rPr>
          <t xml:space="preserve">
</t>
        </r>
      </text>
    </comment>
    <comment ref="B81" authorId="0">
      <text>
        <r>
          <rPr>
            <b/>
            <sz val="11"/>
            <rFont val="Calibri"/>
            <family val="2"/>
          </rPr>
          <t xml:space="preserve">Staff Development &amp; Training
</t>
        </r>
        <r>
          <rPr>
            <sz val="11"/>
            <rFont val="Calibri"/>
            <family val="2"/>
          </rPr>
          <t>This account should be used for expenditures for seminars and continuing education for employees.</t>
        </r>
        <r>
          <rPr>
            <b/>
            <sz val="8"/>
            <rFont val="Tahoma"/>
            <family val="2"/>
          </rPr>
          <t xml:space="preserve">
</t>
        </r>
        <r>
          <rPr>
            <sz val="8"/>
            <rFont val="Tahoma"/>
            <family val="2"/>
          </rPr>
          <t xml:space="preserve">
</t>
        </r>
      </text>
    </comment>
    <comment ref="B85" authorId="0">
      <text>
        <r>
          <rPr>
            <b/>
            <sz val="11"/>
            <rFont val="Calibri"/>
            <family val="2"/>
          </rPr>
          <t xml:space="preserve">Telephone Expense 
</t>
        </r>
        <r>
          <rPr>
            <sz val="11"/>
            <rFont val="Calibri"/>
            <family val="2"/>
          </rPr>
          <t>This account should be used for expenditures for the telephone, telephone answering service, faxes, pagers and cell phones.</t>
        </r>
        <r>
          <rPr>
            <b/>
            <sz val="8"/>
            <rFont val="Tahoma"/>
            <family val="2"/>
          </rPr>
          <t xml:space="preserve">
</t>
        </r>
        <r>
          <rPr>
            <sz val="8"/>
            <rFont val="Tahoma"/>
            <family val="2"/>
          </rPr>
          <t xml:space="preserve">
</t>
        </r>
      </text>
    </comment>
    <comment ref="B86" authorId="0">
      <text>
        <r>
          <rPr>
            <b/>
            <sz val="11"/>
            <rFont val="Calibri"/>
            <family val="2"/>
          </rPr>
          <t xml:space="preserve">Technology
</t>
        </r>
        <r>
          <rPr>
            <sz val="11"/>
            <rFont val="Calibri"/>
            <family val="2"/>
          </rPr>
          <t>This account should be used for expenditures for internet service, software, contracted IT services, computers, servers, leases, etc.</t>
        </r>
        <r>
          <rPr>
            <b/>
            <sz val="8"/>
            <rFont val="Tahoma"/>
            <family val="2"/>
          </rPr>
          <t xml:space="preserve">
</t>
        </r>
        <r>
          <rPr>
            <sz val="8"/>
            <rFont val="Tahoma"/>
            <family val="2"/>
          </rPr>
          <t xml:space="preserve">
</t>
        </r>
      </text>
    </comment>
    <comment ref="B87" authorId="0">
      <text>
        <r>
          <rPr>
            <b/>
            <sz val="11"/>
            <rFont val="Calibri"/>
            <family val="2"/>
          </rPr>
          <t xml:space="preserve">Office Equipmnet
</t>
        </r>
        <r>
          <rPr>
            <sz val="11"/>
            <rFont val="Calibri"/>
            <family val="2"/>
          </rPr>
          <t>This account should be used for the cost and leasing of equipment, furniture or fixtures used within the office.</t>
        </r>
        <r>
          <rPr>
            <b/>
            <sz val="8"/>
            <rFont val="Tahoma"/>
            <family val="2"/>
          </rPr>
          <t xml:space="preserve">
</t>
        </r>
      </text>
    </comment>
    <comment ref="B88" authorId="0">
      <text>
        <r>
          <rPr>
            <b/>
            <sz val="11"/>
            <rFont val="Calibri"/>
            <family val="2"/>
          </rPr>
          <t xml:space="preserve">Bank and Service Fees
</t>
        </r>
        <r>
          <rPr>
            <sz val="11"/>
            <rFont val="Calibri"/>
            <family val="2"/>
          </rPr>
          <t>Any service charges and bank fees connected with parish bank accounts should be recorded here. Also, expenditures related to payroll processing, etc., should be included.</t>
        </r>
        <r>
          <rPr>
            <b/>
            <sz val="8"/>
            <rFont val="Tahoma"/>
            <family val="2"/>
          </rPr>
          <t xml:space="preserve">
</t>
        </r>
        <r>
          <rPr>
            <sz val="8"/>
            <rFont val="Tahoma"/>
            <family val="2"/>
          </rPr>
          <t xml:space="preserve">
</t>
        </r>
      </text>
    </comment>
    <comment ref="B89" authorId="0">
      <text>
        <r>
          <rPr>
            <b/>
            <sz val="11"/>
            <rFont val="Calibri"/>
            <family val="2"/>
          </rPr>
          <t xml:space="preserve">Offertory Expense
</t>
        </r>
        <r>
          <rPr>
            <sz val="11"/>
            <rFont val="Calibri"/>
            <family val="2"/>
          </rPr>
          <t>This account should be used for expenditures for offertory envelopes, armored carriers/security, tamper-proof bags and fees associated with EFT/on-line giving (Faith Direct, Parish Pay, etc.).</t>
        </r>
      </text>
    </comment>
    <comment ref="B90" authorId="0">
      <text>
        <r>
          <rPr>
            <b/>
            <sz val="11"/>
            <rFont val="Calibri"/>
            <family val="2"/>
          </rPr>
          <t xml:space="preserve">Professional Fees
</t>
        </r>
        <r>
          <rPr>
            <sz val="11"/>
            <rFont val="Calibri"/>
            <family val="2"/>
          </rPr>
          <t>This account should be used for the costs of professional services including legal, accounting, bookkeeping, computer, and fund raising consultants.</t>
        </r>
        <r>
          <rPr>
            <b/>
            <sz val="8"/>
            <rFont val="Tahoma"/>
            <family val="2"/>
          </rPr>
          <t xml:space="preserve">
</t>
        </r>
        <r>
          <rPr>
            <sz val="8"/>
            <rFont val="Tahoma"/>
            <family val="2"/>
          </rPr>
          <t xml:space="preserve">
</t>
        </r>
      </text>
    </comment>
    <comment ref="B116" authorId="0">
      <text>
        <r>
          <rPr>
            <b/>
            <sz val="11"/>
            <rFont val="Calibri"/>
            <family val="2"/>
          </rPr>
          <t xml:space="preserve">K-8 Instructional
</t>
        </r>
        <r>
          <rPr>
            <sz val="11"/>
            <rFont val="Calibri"/>
            <family val="2"/>
          </rPr>
          <t xml:space="preserve">Expenditures for textbooks, workbooks, supplies and materials used in the classroom should be recorded here. Subaccounts should be used for further classification and tracking. </t>
        </r>
        <r>
          <rPr>
            <b/>
            <sz val="11"/>
            <rFont val="Calibri"/>
            <family val="2"/>
          </rPr>
          <t xml:space="preserve"> </t>
        </r>
        <r>
          <rPr>
            <b/>
            <sz val="8"/>
            <rFont val="Tahoma"/>
            <family val="2"/>
          </rPr>
          <t xml:space="preserve">
</t>
        </r>
        <r>
          <rPr>
            <sz val="8"/>
            <rFont val="Tahoma"/>
            <family val="2"/>
          </rPr>
          <t xml:space="preserve">
</t>
        </r>
      </text>
    </comment>
    <comment ref="B117" authorId="0">
      <text>
        <r>
          <rPr>
            <b/>
            <sz val="11"/>
            <rFont val="Calibri"/>
            <family val="2"/>
          </rPr>
          <t xml:space="preserve">Preschool Instructional
</t>
        </r>
        <r>
          <rPr>
            <sz val="11"/>
            <rFont val="Calibri"/>
            <family val="2"/>
          </rPr>
          <t>This account should be used for expenditures for supplies and materials used in the preschool classroom.</t>
        </r>
        <r>
          <rPr>
            <b/>
            <sz val="11"/>
            <rFont val="Calibri"/>
            <family val="2"/>
          </rPr>
          <t xml:space="preserve"> </t>
        </r>
        <r>
          <rPr>
            <b/>
            <sz val="8"/>
            <rFont val="Tahoma"/>
            <family val="2"/>
          </rPr>
          <t xml:space="preserve">
</t>
        </r>
        <r>
          <rPr>
            <sz val="8"/>
            <rFont val="Tahoma"/>
            <family val="2"/>
          </rPr>
          <t xml:space="preserve">
</t>
        </r>
      </text>
    </comment>
    <comment ref="B121" authorId="0">
      <text>
        <r>
          <rPr>
            <b/>
            <sz val="11"/>
            <rFont val="Calibri"/>
            <family val="2"/>
          </rPr>
          <t xml:space="preserve">Cafeteria
</t>
        </r>
        <r>
          <rPr>
            <sz val="11"/>
            <rFont val="Calibri"/>
            <family val="2"/>
          </rPr>
          <t>This account should be used for expenditures for food and beverages to be resold as well as other cafeteria supplies. Milk purchased as part of the government milk program should be recorded in the account below.</t>
        </r>
        <r>
          <rPr>
            <b/>
            <sz val="8"/>
            <rFont val="Tahoma"/>
            <family val="2"/>
          </rPr>
          <t xml:space="preserve">
</t>
        </r>
        <r>
          <rPr>
            <sz val="8"/>
            <rFont val="Tahoma"/>
            <family val="2"/>
          </rPr>
          <t xml:space="preserve">
</t>
        </r>
      </text>
    </comment>
    <comment ref="B122" authorId="0">
      <text>
        <r>
          <rPr>
            <b/>
            <sz val="11"/>
            <rFont val="Calibri"/>
            <family val="2"/>
          </rPr>
          <t xml:space="preserve">Milk Program
</t>
        </r>
        <r>
          <rPr>
            <sz val="11"/>
            <rFont val="Calibri"/>
            <family val="2"/>
          </rPr>
          <t>Expenses related to government milk program should be recorded here.</t>
        </r>
        <r>
          <rPr>
            <b/>
            <sz val="8"/>
            <rFont val="Tahoma"/>
            <family val="2"/>
          </rPr>
          <t xml:space="preserve">
</t>
        </r>
        <r>
          <rPr>
            <sz val="8"/>
            <rFont val="Tahoma"/>
            <family val="2"/>
          </rPr>
          <t xml:space="preserve">
</t>
        </r>
      </text>
    </comment>
    <comment ref="B123" authorId="0">
      <text>
        <r>
          <rPr>
            <b/>
            <sz val="11"/>
            <rFont val="Calibri"/>
            <family val="2"/>
          </rPr>
          <t xml:space="preserve">Extended Day
</t>
        </r>
        <r>
          <rPr>
            <sz val="11"/>
            <rFont val="Calibri"/>
            <family val="2"/>
          </rPr>
          <t>Expenditures for snacks and supplies for the before and after school care program should be recorded here</t>
        </r>
        <r>
          <rPr>
            <sz val="8"/>
            <rFont val="Tahoma"/>
            <family val="2"/>
          </rPr>
          <t>.</t>
        </r>
        <r>
          <rPr>
            <b/>
            <sz val="8"/>
            <rFont val="Tahoma"/>
            <family val="2"/>
          </rPr>
          <t xml:space="preserve"> 
</t>
        </r>
        <r>
          <rPr>
            <sz val="8"/>
            <rFont val="Tahoma"/>
            <family val="2"/>
          </rPr>
          <t xml:space="preserve">
</t>
        </r>
      </text>
    </comment>
    <comment ref="B125" authorId="0">
      <text>
        <r>
          <rPr>
            <b/>
            <sz val="11"/>
            <rFont val="Calibri"/>
            <family val="2"/>
          </rPr>
          <t xml:space="preserve">Student Activities
</t>
        </r>
        <r>
          <rPr>
            <sz val="11"/>
            <rFont val="Calibri"/>
            <family val="2"/>
          </rPr>
          <t>This account should be used for expenditures for student activities within the school day such as yearbook, school store, learning center, field trips and athletic programs.</t>
        </r>
        <r>
          <rPr>
            <b/>
            <sz val="8"/>
            <rFont val="Tahoma"/>
            <family val="2"/>
          </rPr>
          <t xml:space="preserve">
</t>
        </r>
        <r>
          <rPr>
            <sz val="8"/>
            <rFont val="Tahoma"/>
            <family val="2"/>
          </rPr>
          <t xml:space="preserve">
</t>
        </r>
      </text>
    </comment>
    <comment ref="B126" authorId="0">
      <text>
        <r>
          <rPr>
            <b/>
            <sz val="11"/>
            <rFont val="Calibri"/>
            <family val="2"/>
          </rPr>
          <t xml:space="preserve">Student Groups
</t>
        </r>
        <r>
          <rPr>
            <sz val="11"/>
            <rFont val="Calibri"/>
            <family val="2"/>
          </rPr>
          <t>This account should be used for expenditures for student groups outside of the school day, such as chess club and athletic programs.</t>
        </r>
        <r>
          <rPr>
            <b/>
            <sz val="8"/>
            <rFont val="Tahoma"/>
            <family val="2"/>
          </rPr>
          <t xml:space="preserve">
</t>
        </r>
        <r>
          <rPr>
            <sz val="8"/>
            <rFont val="Tahoma"/>
            <family val="2"/>
          </rPr>
          <t xml:space="preserve">
</t>
        </r>
      </text>
    </comment>
    <comment ref="B138" authorId="0">
      <text>
        <r>
          <rPr>
            <b/>
            <sz val="11"/>
            <rFont val="Calibri"/>
            <family val="2"/>
          </rPr>
          <t xml:space="preserve">Religious Education Expenses
</t>
        </r>
        <r>
          <rPr>
            <sz val="11"/>
            <rFont val="Calibri"/>
            <family val="2"/>
          </rPr>
          <t xml:space="preserve">This account should be used for expenses for amounts paid for church sponsored educational programs (e.g., CCD classes, summer Bible school.) Parishes may want to use several subaccounts for different programs, especially for budgeting purposes. </t>
        </r>
        <r>
          <rPr>
            <b/>
            <sz val="8"/>
            <rFont val="Tahoma"/>
            <family val="2"/>
          </rPr>
          <t xml:space="preserve">
</t>
        </r>
        <r>
          <rPr>
            <sz val="8"/>
            <rFont val="Tahoma"/>
            <family val="2"/>
          </rPr>
          <t xml:space="preserve">
</t>
        </r>
      </text>
    </comment>
    <comment ref="B139" authorId="0">
      <text>
        <r>
          <rPr>
            <b/>
            <sz val="11"/>
            <rFont val="Calibri"/>
            <family val="2"/>
          </rPr>
          <t xml:space="preserve">Youth Ministry
</t>
        </r>
        <r>
          <rPr>
            <sz val="11"/>
            <rFont val="Calibri"/>
            <family val="2"/>
          </rPr>
          <t>This account should be used for expenses for social activities as well as fundraising to specifically benefit the youth ministry program</t>
        </r>
        <r>
          <rPr>
            <b/>
            <sz val="11"/>
            <rFont val="Calibri"/>
            <family val="2"/>
          </rPr>
          <t>.</t>
        </r>
        <r>
          <rPr>
            <b/>
            <sz val="8"/>
            <rFont val="Tahoma"/>
            <family val="2"/>
          </rPr>
          <t xml:space="preserve">
</t>
        </r>
        <r>
          <rPr>
            <sz val="8"/>
            <rFont val="Tahoma"/>
            <family val="2"/>
          </rPr>
          <t xml:space="preserve">
</t>
        </r>
      </text>
    </comment>
    <comment ref="B143" authorId="0">
      <text>
        <r>
          <rPr>
            <b/>
            <sz val="11"/>
            <rFont val="Calibri"/>
            <family val="2"/>
          </rPr>
          <t xml:space="preserve">Adult Education
</t>
        </r>
        <r>
          <rPr>
            <sz val="11"/>
            <rFont val="Calibri"/>
            <family val="2"/>
          </rPr>
          <t>This account should be used for expenses related to adult faith formation</t>
        </r>
        <r>
          <rPr>
            <b/>
            <sz val="11"/>
            <rFont val="Calibri"/>
            <family val="2"/>
          </rPr>
          <t>.</t>
        </r>
        <r>
          <rPr>
            <b/>
            <sz val="8"/>
            <rFont val="Tahoma"/>
            <family val="2"/>
          </rPr>
          <t xml:space="preserve">
</t>
        </r>
        <r>
          <rPr>
            <sz val="8"/>
            <rFont val="Tahoma"/>
            <family val="2"/>
          </rPr>
          <t xml:space="preserve">
</t>
        </r>
      </text>
    </comment>
    <comment ref="B144" authorId="0">
      <text>
        <r>
          <rPr>
            <b/>
            <sz val="11"/>
            <rFont val="Calibri"/>
            <family val="2"/>
          </rPr>
          <t xml:space="preserve">Parish Outreach
</t>
        </r>
        <r>
          <rPr>
            <sz val="11"/>
            <rFont val="Calibri"/>
            <family val="2"/>
          </rPr>
          <t>This account should be used for the expenditure of funds received for parish outreach.</t>
        </r>
        <r>
          <rPr>
            <b/>
            <sz val="8"/>
            <rFont val="Tahoma"/>
            <family val="2"/>
          </rPr>
          <t xml:space="preserve">
</t>
        </r>
        <r>
          <rPr>
            <sz val="8"/>
            <rFont val="Tahoma"/>
            <family val="2"/>
          </rPr>
          <t xml:space="preserve">
</t>
        </r>
      </text>
    </comment>
    <comment ref="B145" authorId="0">
      <text>
        <r>
          <rPr>
            <b/>
            <sz val="11"/>
            <rFont val="Calibri"/>
            <family val="2"/>
          </rPr>
          <t xml:space="preserve">Poor Box Disbursement
</t>
        </r>
        <r>
          <rPr>
            <sz val="11"/>
            <rFont val="Calibri"/>
            <family val="2"/>
          </rPr>
          <t>This account should be used for the expenditure of poor box receipts.</t>
        </r>
        <r>
          <rPr>
            <b/>
            <sz val="8"/>
            <rFont val="Tahoma"/>
            <family val="2"/>
          </rPr>
          <t xml:space="preserve">
</t>
        </r>
        <r>
          <rPr>
            <sz val="8"/>
            <rFont val="Tahoma"/>
            <family val="2"/>
          </rPr>
          <t xml:space="preserve">
</t>
        </r>
      </text>
    </comment>
    <comment ref="B146" authorId="0">
      <text>
        <r>
          <rPr>
            <b/>
            <sz val="11"/>
            <rFont val="Calibri"/>
            <family val="2"/>
          </rPr>
          <t xml:space="preserve">Charitable Disbursement
</t>
        </r>
        <r>
          <rPr>
            <sz val="11"/>
            <rFont val="Calibri"/>
            <family val="2"/>
          </rPr>
          <t>This account will be used to record all charitable disbursements including tithing. The use of sub-accounts is encouraged if your parish gives regular charitable disbursements to specific programs or agencies.</t>
        </r>
        <r>
          <rPr>
            <b/>
            <sz val="8"/>
            <rFont val="Tahoma"/>
            <family val="2"/>
          </rPr>
          <t xml:space="preserve">
</t>
        </r>
        <r>
          <rPr>
            <sz val="8"/>
            <rFont val="Tahoma"/>
            <family val="2"/>
          </rPr>
          <t xml:space="preserve">
</t>
        </r>
      </text>
    </comment>
    <comment ref="B94" authorId="0">
      <text>
        <r>
          <rPr>
            <b/>
            <sz val="11"/>
            <rFont val="Calibri"/>
            <family val="2"/>
          </rPr>
          <t xml:space="preserve">Social Functions &amp; Hospitality
</t>
        </r>
        <r>
          <rPr>
            <sz val="11"/>
            <rFont val="Calibri"/>
            <family val="2"/>
          </rPr>
          <t>This account should be used for expenditures for hospitality related items such as appreciation lunches/dinners/socials, flowers, or gifts.</t>
        </r>
        <r>
          <rPr>
            <b/>
            <sz val="8"/>
            <rFont val="Tahoma"/>
            <family val="2"/>
          </rPr>
          <t xml:space="preserve">
</t>
        </r>
        <r>
          <rPr>
            <sz val="8"/>
            <rFont val="Tahoma"/>
            <family val="2"/>
          </rPr>
          <t xml:space="preserve">
</t>
        </r>
      </text>
    </comment>
    <comment ref="B98" authorId="0">
      <text>
        <r>
          <rPr>
            <b/>
            <sz val="11"/>
            <rFont val="Calibri"/>
            <family val="2"/>
          </rPr>
          <t xml:space="preserve">Vehicle
</t>
        </r>
        <r>
          <rPr>
            <sz val="11"/>
            <rFont val="Calibri"/>
            <family val="2"/>
          </rPr>
          <t>This account should be used for expenditures for parish-owned vehicles to operate; for example, maintenance, fuel, repair and insurance.</t>
        </r>
        <r>
          <rPr>
            <b/>
            <sz val="8"/>
            <rFont val="Tahoma"/>
            <family val="2"/>
          </rPr>
          <t xml:space="preserve">
</t>
        </r>
        <r>
          <rPr>
            <sz val="8"/>
            <rFont val="Tahoma"/>
            <family val="2"/>
          </rPr>
          <t xml:space="preserve">
</t>
        </r>
      </text>
    </comment>
    <comment ref="B99" authorId="0">
      <text>
        <r>
          <rPr>
            <b/>
            <sz val="11"/>
            <rFont val="Calibri"/>
            <family val="2"/>
          </rPr>
          <t xml:space="preserve">Taxes, Licenses, Permits 
</t>
        </r>
        <r>
          <rPr>
            <sz val="11"/>
            <rFont val="Calibri"/>
            <family val="2"/>
          </rPr>
          <t xml:space="preserve">Taxes and licenses paid, including property tax, sales tax, auto and other permit fees should be recorded here. </t>
        </r>
        <r>
          <rPr>
            <b/>
            <sz val="8"/>
            <rFont val="Tahoma"/>
            <family val="2"/>
          </rPr>
          <t xml:space="preserve">
</t>
        </r>
        <r>
          <rPr>
            <sz val="8"/>
            <rFont val="Tahoma"/>
            <family val="2"/>
          </rPr>
          <t xml:space="preserve">
</t>
        </r>
      </text>
    </comment>
    <comment ref="B100" authorId="0">
      <text>
        <r>
          <rPr>
            <b/>
            <sz val="11"/>
            <rFont val="Calibri"/>
            <family val="2"/>
          </rPr>
          <t xml:space="preserve">Gift &amp; Donations
</t>
        </r>
        <r>
          <rPr>
            <sz val="11"/>
            <rFont val="Calibri"/>
            <family val="2"/>
          </rPr>
          <t>This account is used to record any donations or gifts given, i.e. sponsoring non-parish gala events, Special Olympics, etc</t>
        </r>
        <r>
          <rPr>
            <sz val="11"/>
            <rFont val="Tahoma"/>
            <family val="2"/>
          </rPr>
          <t xml:space="preserve">. </t>
        </r>
        <r>
          <rPr>
            <b/>
            <sz val="8"/>
            <rFont val="Tahoma"/>
            <family val="2"/>
          </rPr>
          <t xml:space="preserve">
</t>
        </r>
        <r>
          <rPr>
            <sz val="8"/>
            <rFont val="Tahoma"/>
            <family val="2"/>
          </rPr>
          <t xml:space="preserve">
</t>
        </r>
      </text>
    </comment>
    <comment ref="B150" authorId="0">
      <text>
        <r>
          <rPr>
            <b/>
            <sz val="11"/>
            <rFont val="Calibri"/>
            <family val="2"/>
          </rPr>
          <t xml:space="preserve">Annual Appeal
</t>
        </r>
        <r>
          <rPr>
            <sz val="11"/>
            <rFont val="Calibri"/>
            <family val="2"/>
          </rPr>
          <t>This account should be used for expenditures related to annual appeal such as printing, mailings and meeting costs</t>
        </r>
        <r>
          <rPr>
            <b/>
            <sz val="11"/>
            <rFont val="Calibri"/>
            <family val="2"/>
          </rPr>
          <t>.</t>
        </r>
        <r>
          <rPr>
            <b/>
            <sz val="8"/>
            <rFont val="Tahoma"/>
            <family val="2"/>
          </rPr>
          <t xml:space="preserve">
</t>
        </r>
        <r>
          <rPr>
            <sz val="8"/>
            <rFont val="Tahoma"/>
            <family val="2"/>
          </rPr>
          <t xml:space="preserve">
</t>
        </r>
      </text>
    </comment>
    <comment ref="B151" authorId="0">
      <text>
        <r>
          <rPr>
            <b/>
            <sz val="11"/>
            <rFont val="Calibri"/>
            <family val="2"/>
          </rPr>
          <t xml:space="preserve">Development Events/Programs
</t>
        </r>
        <r>
          <rPr>
            <sz val="11"/>
            <rFont val="Calibri"/>
            <family val="2"/>
          </rPr>
          <t xml:space="preserve">This account should be used for expenditures related to special events and programs. </t>
        </r>
        <r>
          <rPr>
            <b/>
            <sz val="8"/>
            <rFont val="Tahoma"/>
            <family val="2"/>
          </rPr>
          <t xml:space="preserve">
</t>
        </r>
        <r>
          <rPr>
            <sz val="8"/>
            <rFont val="Tahoma"/>
            <family val="2"/>
          </rPr>
          <t xml:space="preserve">
</t>
        </r>
      </text>
    </comment>
    <comment ref="B155" authorId="0">
      <text>
        <r>
          <rPr>
            <b/>
            <sz val="11"/>
            <rFont val="Calibri"/>
            <family val="2"/>
          </rPr>
          <t xml:space="preserve">Fundraising 
</t>
        </r>
        <r>
          <rPr>
            <sz val="11"/>
            <rFont val="Calibri"/>
            <family val="2"/>
          </rPr>
          <t>This account should be used for expenditures related to fundraising activities and events. PTO fundraising expense should be recorded in 8700 PTO Expense: Fundraising.</t>
        </r>
        <r>
          <rPr>
            <b/>
            <sz val="8"/>
            <rFont val="Tahoma"/>
            <family val="2"/>
          </rPr>
          <t xml:space="preserve">
</t>
        </r>
        <r>
          <rPr>
            <sz val="8"/>
            <rFont val="Tahoma"/>
            <family val="2"/>
          </rPr>
          <t xml:space="preserve">
</t>
        </r>
      </text>
    </comment>
    <comment ref="B156" authorId="0">
      <text>
        <r>
          <rPr>
            <b/>
            <sz val="11"/>
            <rFont val="Calibri"/>
            <family val="2"/>
          </rPr>
          <t xml:space="preserve">Scrip
</t>
        </r>
        <r>
          <rPr>
            <sz val="11"/>
            <rFont val="Calibri"/>
            <family val="2"/>
          </rPr>
          <t>This account should be used to record any expense related to selling of scrip.  PTO Scrip should be recorded in the PTO account.  Note: All Scrip sales should be recorded in Scrip Income and all scrip purchases in Scrip Income. This account should only be used for postage, copying fees, etc.</t>
        </r>
        <r>
          <rPr>
            <b/>
            <sz val="8"/>
            <rFont val="Tahoma"/>
            <family val="2"/>
          </rPr>
          <t xml:space="preserve">
</t>
        </r>
        <r>
          <rPr>
            <sz val="8"/>
            <rFont val="Tahoma"/>
            <family val="2"/>
          </rPr>
          <t xml:space="preserve">
</t>
        </r>
      </text>
    </comment>
    <comment ref="B157" authorId="0">
      <text>
        <r>
          <rPr>
            <b/>
            <sz val="11"/>
            <rFont val="Calibri"/>
            <family val="2"/>
          </rPr>
          <t xml:space="preserve">Car Raffle
</t>
        </r>
        <r>
          <rPr>
            <sz val="11"/>
            <rFont val="Calibri"/>
            <family val="2"/>
          </rPr>
          <t>This account should be used to record raffle operating expenses.</t>
        </r>
        <r>
          <rPr>
            <b/>
            <sz val="8"/>
            <rFont val="Tahoma"/>
            <family val="2"/>
          </rPr>
          <t xml:space="preserve">
</t>
        </r>
        <r>
          <rPr>
            <sz val="8"/>
            <rFont val="Tahoma"/>
            <family val="2"/>
          </rPr>
          <t xml:space="preserve">
</t>
        </r>
      </text>
    </comment>
    <comment ref="B168" authorId="0">
      <text>
        <r>
          <rPr>
            <b/>
            <sz val="11"/>
            <rFont val="Calibri"/>
            <family val="2"/>
          </rPr>
          <t xml:space="preserve">Operating Assessment 
</t>
        </r>
        <r>
          <rPr>
            <sz val="11"/>
            <rFont val="Calibri"/>
            <family val="2"/>
          </rPr>
          <t>Record the parish assessments payments in this account.</t>
        </r>
        <r>
          <rPr>
            <b/>
            <sz val="8"/>
            <rFont val="Tahoma"/>
            <family val="2"/>
          </rPr>
          <t xml:space="preserve">
</t>
        </r>
        <r>
          <rPr>
            <sz val="8"/>
            <rFont val="Tahoma"/>
            <family val="2"/>
          </rPr>
          <t xml:space="preserve">
</t>
        </r>
      </text>
    </comment>
    <comment ref="B169" authorId="0">
      <text>
        <r>
          <rPr>
            <b/>
            <sz val="11"/>
            <rFont val="Calibri"/>
            <family val="2"/>
          </rPr>
          <t xml:space="preserve">Permanent Deacon Assessment
</t>
        </r>
        <r>
          <rPr>
            <sz val="11"/>
            <rFont val="Calibri"/>
            <family val="2"/>
          </rPr>
          <t>Record the Diocesan Assessment for permanent Deacon formation in this account.</t>
        </r>
        <r>
          <rPr>
            <b/>
            <sz val="8"/>
            <rFont val="Tahoma"/>
            <family val="2"/>
          </rPr>
          <t xml:space="preserve">
</t>
        </r>
        <r>
          <rPr>
            <sz val="8"/>
            <rFont val="Tahoma"/>
            <family val="2"/>
          </rPr>
          <t xml:space="preserve">
</t>
        </r>
      </text>
    </comment>
    <comment ref="B170" authorId="0">
      <text>
        <r>
          <rPr>
            <b/>
            <sz val="11"/>
            <rFont val="Calibri"/>
            <family val="2"/>
          </rPr>
          <t xml:space="preserve">Tuition Assistance Program
</t>
        </r>
        <r>
          <rPr>
            <sz val="11"/>
            <rFont val="Calibri"/>
            <family val="2"/>
          </rPr>
          <t>Amounts paid to centralized tuition assistance program should be recorded here.</t>
        </r>
        <r>
          <rPr>
            <b/>
            <sz val="8"/>
            <rFont val="Tahoma"/>
            <family val="2"/>
          </rPr>
          <t xml:space="preserve">
</t>
        </r>
        <r>
          <rPr>
            <sz val="8"/>
            <rFont val="Tahoma"/>
            <family val="2"/>
          </rPr>
          <t xml:space="preserve">
</t>
        </r>
      </text>
    </comment>
    <comment ref="B171" authorId="0">
      <text>
        <r>
          <rPr>
            <b/>
            <sz val="11"/>
            <rFont val="Calibri"/>
            <family val="2"/>
          </rPr>
          <t xml:space="preserve">Arlington Catholic Herald
</t>
        </r>
        <r>
          <rPr>
            <sz val="11"/>
            <rFont val="Calibri"/>
            <family val="2"/>
          </rPr>
          <t>Amounts paid to the Herald for assessment for the Diocesan newspaper should be recorded here.</t>
        </r>
        <r>
          <rPr>
            <b/>
            <sz val="8"/>
            <rFont val="Tahoma"/>
            <family val="2"/>
          </rPr>
          <t xml:space="preserve">
</t>
        </r>
        <r>
          <rPr>
            <sz val="8"/>
            <rFont val="Tahoma"/>
            <family val="2"/>
          </rPr>
          <t xml:space="preserve">
</t>
        </r>
      </text>
    </comment>
    <comment ref="B161" authorId="0">
      <text>
        <r>
          <rPr>
            <b/>
            <sz val="11"/>
            <rFont val="Calibri"/>
            <family val="2"/>
          </rPr>
          <t xml:space="preserve">Religious Education Subsidy
</t>
        </r>
        <r>
          <rPr>
            <sz val="11"/>
            <rFont val="Calibri"/>
            <family val="2"/>
          </rPr>
          <t>Parish monies disbursed to support the religious education program should be recorded in this account.</t>
        </r>
        <r>
          <rPr>
            <b/>
            <sz val="8"/>
            <rFont val="Tahoma"/>
            <family val="2"/>
          </rPr>
          <t xml:space="preserve">
</t>
        </r>
        <r>
          <rPr>
            <sz val="8"/>
            <rFont val="Tahoma"/>
            <family val="2"/>
          </rPr>
          <t xml:space="preserve">
</t>
        </r>
      </text>
    </comment>
    <comment ref="B162" authorId="0">
      <text>
        <r>
          <rPr>
            <b/>
            <sz val="11"/>
            <rFont val="Calibri"/>
            <family val="2"/>
          </rPr>
          <t xml:space="preserve">Donation to Other Parishes
</t>
        </r>
        <r>
          <rPr>
            <sz val="11"/>
            <rFont val="Calibri"/>
            <family val="2"/>
          </rPr>
          <t>This account should be used for donations made to other parishes to promote assistance between the parishes of this Diocese. Also include any amount (up to $10,000) contributed to a parish designated by the Bishop of Arlington as eligible to receive a deductible donation to offset income when computing the operational assessment.</t>
        </r>
        <r>
          <rPr>
            <b/>
            <sz val="8"/>
            <rFont val="Tahoma"/>
            <family val="2"/>
          </rPr>
          <t xml:space="preserve">
</t>
        </r>
        <r>
          <rPr>
            <sz val="8"/>
            <rFont val="Tahoma"/>
            <family val="2"/>
          </rPr>
          <t xml:space="preserve">
</t>
        </r>
      </text>
    </comment>
    <comment ref="B163" authorId="0">
      <text>
        <r>
          <rPr>
            <b/>
            <sz val="11"/>
            <rFont val="Calibri"/>
            <family val="2"/>
          </rPr>
          <t xml:space="preserve">Scholarship/Endowment
</t>
        </r>
        <r>
          <rPr>
            <sz val="11"/>
            <rFont val="Calibri"/>
            <family val="2"/>
          </rPr>
          <t xml:space="preserve">This account should be used for monies disbursed for school scholarship or endowments to provide tuition assistance. </t>
        </r>
        <r>
          <rPr>
            <b/>
            <sz val="8"/>
            <rFont val="Tahoma"/>
            <family val="2"/>
          </rPr>
          <t xml:space="preserve">
</t>
        </r>
        <r>
          <rPr>
            <sz val="8"/>
            <rFont val="Tahoma"/>
            <family val="2"/>
          </rPr>
          <t xml:space="preserve">
</t>
        </r>
      </text>
    </comment>
    <comment ref="B164" authorId="0">
      <text>
        <r>
          <rPr>
            <b/>
            <sz val="11"/>
            <rFont val="Calibri"/>
            <family val="2"/>
          </rPr>
          <t xml:space="preserve">Parish Tuition Assistance
</t>
        </r>
        <r>
          <rPr>
            <sz val="11"/>
            <rFont val="Calibri"/>
            <family val="2"/>
          </rPr>
          <t>This account will also be used to record all tuition assistance paid by the parish for the direct benefit of any specific child, family or group.</t>
        </r>
        <r>
          <rPr>
            <b/>
            <sz val="8"/>
            <rFont val="Tahoma"/>
            <family val="2"/>
          </rPr>
          <t xml:space="preserve">
</t>
        </r>
        <r>
          <rPr>
            <sz val="8"/>
            <rFont val="Tahoma"/>
            <family val="2"/>
          </rPr>
          <t xml:space="preserve">
</t>
        </r>
      </text>
    </comment>
    <comment ref="B133" authorId="0">
      <text>
        <r>
          <rPr>
            <b/>
            <sz val="11"/>
            <rFont val="Calibri"/>
            <family val="2"/>
          </rPr>
          <t xml:space="preserve">Cash Subsidy
</t>
        </r>
        <r>
          <rPr>
            <sz val="11"/>
            <rFont val="Calibri"/>
            <family val="2"/>
          </rPr>
          <t>This account should be used for monies disbursed to school to help meet the cost of school operations; excludes non-reimbursed school expenses paid by the church.</t>
        </r>
        <r>
          <rPr>
            <b/>
            <sz val="8"/>
            <rFont val="Tahoma"/>
            <family val="2"/>
          </rPr>
          <t xml:space="preserve">
</t>
        </r>
        <r>
          <rPr>
            <sz val="8"/>
            <rFont val="Tahoma"/>
            <family val="2"/>
          </rPr>
          <t xml:space="preserve">
</t>
        </r>
      </text>
    </comment>
    <comment ref="B134" authorId="0">
      <text>
        <r>
          <rPr>
            <b/>
            <sz val="11"/>
            <rFont val="Calibri"/>
            <family val="2"/>
          </rPr>
          <t xml:space="preserve">Donated Services Expense
</t>
        </r>
        <r>
          <rPr>
            <sz val="11"/>
            <rFont val="Calibri"/>
            <family val="2"/>
          </rPr>
          <t>This account should include non-reimbursed school expenses paid by the church, e.g., supplies, utilities and allocated salaries.</t>
        </r>
        <r>
          <rPr>
            <b/>
            <sz val="8"/>
            <rFont val="Tahoma"/>
            <family val="2"/>
          </rPr>
          <t xml:space="preserve">
</t>
        </r>
        <r>
          <rPr>
            <sz val="8"/>
            <rFont val="Tahoma"/>
            <family val="2"/>
          </rPr>
          <t xml:space="preserve">
</t>
        </r>
      </text>
    </comment>
    <comment ref="B175" authorId="0">
      <text>
        <r>
          <rPr>
            <b/>
            <sz val="11"/>
            <rFont val="Calibri"/>
            <family val="2"/>
          </rPr>
          <t xml:space="preserve">General Expenses
</t>
        </r>
        <r>
          <rPr>
            <sz val="11"/>
            <rFont val="Calibri"/>
            <family val="2"/>
          </rPr>
          <t xml:space="preserve">This account should be used for expenditures for general PTO activities, such as supplies. </t>
        </r>
        <r>
          <rPr>
            <sz val="8"/>
            <rFont val="Tahoma"/>
            <family val="2"/>
          </rPr>
          <t xml:space="preserve"> </t>
        </r>
        <r>
          <rPr>
            <b/>
            <sz val="8"/>
            <rFont val="Tahoma"/>
            <family val="2"/>
          </rPr>
          <t xml:space="preserve">
</t>
        </r>
        <r>
          <rPr>
            <sz val="8"/>
            <rFont val="Tahoma"/>
            <family val="2"/>
          </rPr>
          <t xml:space="preserve">
</t>
        </r>
      </text>
    </comment>
    <comment ref="B176" authorId="0">
      <text>
        <r>
          <rPr>
            <b/>
            <sz val="11"/>
            <rFont val="Calibri"/>
            <family val="2"/>
          </rPr>
          <t xml:space="preserve">Fundraising 
</t>
        </r>
        <r>
          <rPr>
            <sz val="11"/>
            <rFont val="Calibri"/>
            <family val="2"/>
          </rPr>
          <t>This account should be used for expenditures for specific PTO fundraising such as candy sales, golf tournaments and auctions.</t>
        </r>
        <r>
          <rPr>
            <b/>
            <sz val="8"/>
            <rFont val="Tahoma"/>
            <family val="2"/>
          </rPr>
          <t xml:space="preserve">
</t>
        </r>
        <r>
          <rPr>
            <sz val="8"/>
            <rFont val="Tahoma"/>
            <family val="2"/>
          </rPr>
          <t xml:space="preserve">
</t>
        </r>
      </text>
    </comment>
    <comment ref="B177" authorId="0">
      <text>
        <r>
          <rPr>
            <b/>
            <sz val="11"/>
            <rFont val="Calibri"/>
            <family val="2"/>
          </rPr>
          <t xml:space="preserve">Student Activities
</t>
        </r>
        <r>
          <rPr>
            <sz val="11"/>
            <rFont val="Calibri"/>
            <family val="2"/>
          </rPr>
          <t xml:space="preserve">Expenditures for student activities, such as class activities, should be recorded in this account.  </t>
        </r>
        <r>
          <rPr>
            <b/>
            <sz val="8"/>
            <rFont val="Tahoma"/>
            <family val="2"/>
          </rPr>
          <t xml:space="preserve">
</t>
        </r>
        <r>
          <rPr>
            <sz val="8"/>
            <rFont val="Tahoma"/>
            <family val="2"/>
          </rPr>
          <t xml:space="preserve">
</t>
        </r>
      </text>
    </comment>
    <comment ref="B178" authorId="0">
      <text>
        <r>
          <rPr>
            <b/>
            <sz val="11"/>
            <rFont val="Calibri"/>
            <family val="2"/>
          </rPr>
          <t xml:space="preserve">Social Activities
</t>
        </r>
        <r>
          <rPr>
            <sz val="11"/>
            <rFont val="Calibri"/>
            <family val="2"/>
          </rPr>
          <t>Expenditures for social activities, such as school dances, should be recorded in this account.</t>
        </r>
        <r>
          <rPr>
            <b/>
            <sz val="8"/>
            <rFont val="Tahoma"/>
            <family val="2"/>
          </rPr>
          <t xml:space="preserve">
</t>
        </r>
      </text>
    </comment>
    <comment ref="B179" authorId="0">
      <text>
        <r>
          <rPr>
            <b/>
            <sz val="11"/>
            <rFont val="Calibri"/>
            <family val="2"/>
          </rPr>
          <t xml:space="preserve">Staff Support
</t>
        </r>
        <r>
          <rPr>
            <sz val="11"/>
            <rFont val="Calibri"/>
            <family val="2"/>
          </rPr>
          <t>This account should be used for expenditures for support of teachers and administrative staff.</t>
        </r>
        <r>
          <rPr>
            <b/>
            <sz val="8"/>
            <rFont val="Tahoma"/>
            <family val="2"/>
          </rPr>
          <t xml:space="preserve">
</t>
        </r>
        <r>
          <rPr>
            <sz val="8"/>
            <rFont val="Tahoma"/>
            <family val="2"/>
          </rPr>
          <t xml:space="preserve">
</t>
        </r>
      </text>
    </comment>
    <comment ref="B10"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3" authorId="0">
      <text>
        <r>
          <rPr>
            <b/>
            <sz val="11"/>
            <rFont val="Calibri"/>
            <family val="2"/>
          </rPr>
          <t xml:space="preserve">Extra Clergy Fees
</t>
        </r>
        <r>
          <rPr>
            <sz val="11"/>
            <rFont val="Calibri"/>
            <family val="2"/>
          </rPr>
          <t>This is used for amounts paid to visiting clergy not assigned to the parish, for assistance at penance services, weekend assistance, or during the assigned priest’s(s’) absence.</t>
        </r>
        <r>
          <rPr>
            <sz val="11"/>
            <rFont val="Tahoma"/>
            <family val="2"/>
          </rPr>
          <t xml:space="preserve"> </t>
        </r>
        <r>
          <rPr>
            <b/>
            <sz val="8"/>
            <rFont val="Tahoma"/>
            <family val="2"/>
          </rPr>
          <t xml:space="preserve">
</t>
        </r>
        <r>
          <rPr>
            <sz val="8"/>
            <rFont val="Tahoma"/>
            <family val="2"/>
          </rPr>
          <t xml:space="preserve">
</t>
        </r>
      </text>
    </comment>
    <comment ref="B14" authorId="0">
      <text>
        <r>
          <rPr>
            <b/>
            <sz val="11"/>
            <rFont val="Calibri"/>
            <family val="2"/>
          </rPr>
          <t xml:space="preserve">Extern Priest Allowance
</t>
        </r>
        <r>
          <rPr>
            <sz val="11"/>
            <rFont val="Calibri"/>
            <family val="2"/>
          </rPr>
          <t xml:space="preserve">This account should be used for any allowance given to an extern priest living at the rectory. An “extern priest” is a priest incardinated in another diocese or religious order who takes up residence in an Arlington Diocese parish upon approval from our Bishop.  These priests, in good standing, have been permitted by their bishops or religious superiors to take up residence for various purposes such as continuing studies and specific apostolate. </t>
        </r>
        <r>
          <rPr>
            <sz val="8"/>
            <rFont val="Tahoma"/>
            <family val="2"/>
          </rPr>
          <t xml:space="preserve">
</t>
        </r>
      </text>
    </comment>
    <comment ref="B34" authorId="0">
      <text>
        <r>
          <rPr>
            <b/>
            <sz val="11"/>
            <rFont val="Calibri"/>
            <family val="2"/>
          </rPr>
          <t xml:space="preserve">Disability
</t>
        </r>
        <r>
          <rPr>
            <sz val="11"/>
            <rFont val="Calibri"/>
            <family val="2"/>
          </rPr>
          <t xml:space="preserve"> This account should be used for the cost of disability that is billed from the diocese.</t>
        </r>
        <r>
          <rPr>
            <b/>
            <sz val="8"/>
            <rFont val="Tahoma"/>
            <family val="2"/>
          </rPr>
          <t xml:space="preserve">
</t>
        </r>
        <r>
          <rPr>
            <sz val="8"/>
            <rFont val="Tahoma"/>
            <family val="2"/>
          </rPr>
          <t xml:space="preserve">
</t>
        </r>
      </text>
    </comment>
    <comment ref="B41" authorId="0">
      <text>
        <r>
          <rPr>
            <b/>
            <sz val="11"/>
            <rFont val="Calibri"/>
            <family val="2"/>
          </rPr>
          <t xml:space="preserve">Health Benefits – Lay 
</t>
        </r>
        <r>
          <rPr>
            <sz val="11"/>
            <rFont val="Calibri"/>
            <family val="2"/>
          </rPr>
          <t>This account should be used for health benefits for all full-time and part-time lay staff.</t>
        </r>
        <r>
          <rPr>
            <b/>
            <sz val="8"/>
            <rFont val="Tahoma"/>
            <family val="2"/>
          </rPr>
          <t xml:space="preserve">
</t>
        </r>
        <r>
          <rPr>
            <sz val="8"/>
            <rFont val="Tahoma"/>
            <family val="2"/>
          </rPr>
          <t xml:space="preserve">
</t>
        </r>
      </text>
    </comment>
    <comment ref="B45" authorId="0">
      <text>
        <r>
          <rPr>
            <b/>
            <sz val="11"/>
            <rFont val="Calibri"/>
            <family val="2"/>
          </rPr>
          <t xml:space="preserve">Retirement Benefits – Assigned Clergy
</t>
        </r>
        <r>
          <rPr>
            <sz val="11"/>
            <rFont val="Calibri"/>
            <family val="2"/>
          </rPr>
          <t>This account should be used for amounts paid to the Priest Retirement Plan for assigned pastor and parochial vicars.</t>
        </r>
        <r>
          <rPr>
            <b/>
            <sz val="8"/>
            <rFont val="Tahoma"/>
            <family val="2"/>
          </rPr>
          <t xml:space="preserve">
</t>
        </r>
        <r>
          <rPr>
            <sz val="8"/>
            <rFont val="Tahoma"/>
            <family val="2"/>
          </rPr>
          <t xml:space="preserve">
</t>
        </r>
      </text>
    </comment>
    <comment ref="B46" authorId="0">
      <text>
        <r>
          <rPr>
            <b/>
            <sz val="11"/>
            <rFont val="Calibri"/>
            <family val="2"/>
          </rPr>
          <t xml:space="preserve">Retirement Benefits – Religious
</t>
        </r>
        <r>
          <rPr>
            <sz val="11"/>
            <rFont val="Calibri"/>
            <family val="2"/>
          </rPr>
          <t xml:space="preserve">This account should be used for amounts paid for benefit of retirement for religious working in the parish. These payments are made directly to the religious orders and not the individual. </t>
        </r>
        <r>
          <rPr>
            <b/>
            <sz val="8"/>
            <rFont val="Tahoma"/>
            <family val="2"/>
          </rPr>
          <t xml:space="preserve">
</t>
        </r>
        <r>
          <rPr>
            <sz val="8"/>
            <rFont val="Tahoma"/>
            <family val="2"/>
          </rPr>
          <t xml:space="preserve">
</t>
        </r>
      </text>
    </comment>
    <comment ref="B47" authorId="0">
      <text>
        <r>
          <rPr>
            <b/>
            <sz val="11"/>
            <rFont val="Calibri"/>
            <family val="2"/>
          </rPr>
          <t xml:space="preserve">Retirement Benefits – Lay 
</t>
        </r>
        <r>
          <rPr>
            <sz val="11"/>
            <rFont val="Calibri"/>
            <family val="2"/>
          </rPr>
          <t>This account should be used for amounts paid into the Diocesan Lay Employee Retirement plan.</t>
        </r>
        <r>
          <rPr>
            <b/>
            <sz val="8"/>
            <rFont val="Tahoma"/>
            <family val="2"/>
          </rPr>
          <t xml:space="preserve">
</t>
        </r>
        <r>
          <rPr>
            <sz val="8"/>
            <rFont val="Tahoma"/>
            <family val="2"/>
          </rPr>
          <t xml:space="preserve">
</t>
        </r>
      </text>
    </comment>
    <comment ref="B80" authorId="0">
      <text>
        <r>
          <rPr>
            <b/>
            <sz val="11"/>
            <rFont val="Calibri"/>
            <family val="2"/>
          </rPr>
          <t xml:space="preserve">Publications
</t>
        </r>
        <r>
          <rPr>
            <sz val="11"/>
            <rFont val="Calibri"/>
            <family val="2"/>
          </rPr>
          <t>This account should be used to record the cost of books, publications and subscriptions that do not fall into the category of liturgical supplies.</t>
        </r>
        <r>
          <rPr>
            <b/>
            <sz val="8"/>
            <rFont val="Tahoma"/>
            <family val="2"/>
          </rPr>
          <t xml:space="preserve">
</t>
        </r>
        <r>
          <rPr>
            <sz val="8"/>
            <rFont val="Tahoma"/>
            <family val="2"/>
          </rPr>
          <t xml:space="preserve">
</t>
        </r>
      </text>
    </comment>
    <comment ref="B95" authorId="0">
      <text>
        <r>
          <rPr>
            <b/>
            <sz val="11"/>
            <rFont val="Calibri"/>
            <family val="2"/>
          </rPr>
          <t xml:space="preserve">Gift Shop/Book Store
</t>
        </r>
        <r>
          <rPr>
            <sz val="11"/>
            <rFont val="Calibri"/>
            <family val="2"/>
          </rPr>
          <t>This account should be used for the cost of purchasing items to sell in a parish book store or gift shop.</t>
        </r>
        <r>
          <rPr>
            <b/>
            <sz val="8"/>
            <rFont val="Tahoma"/>
            <family val="2"/>
          </rPr>
          <t xml:space="preserve">
</t>
        </r>
        <r>
          <rPr>
            <sz val="8"/>
            <rFont val="Tahoma"/>
            <family val="2"/>
          </rPr>
          <t xml:space="preserve">
</t>
        </r>
      </text>
    </comment>
    <comment ref="B96" authorId="0">
      <text>
        <r>
          <rPr>
            <b/>
            <sz val="11"/>
            <rFont val="Calibri"/>
            <family val="2"/>
          </rPr>
          <t xml:space="preserve">VIRTUS
</t>
        </r>
        <r>
          <rPr>
            <sz val="11"/>
            <rFont val="Calibri"/>
            <family val="2"/>
          </rPr>
          <t>This account should be used for expenditures for background      checks, VIRTUS materials, and processing fees.</t>
        </r>
        <r>
          <rPr>
            <b/>
            <sz val="8"/>
            <rFont val="Tahoma"/>
            <family val="2"/>
          </rPr>
          <t xml:space="preserve">
</t>
        </r>
        <r>
          <rPr>
            <sz val="8"/>
            <rFont val="Tahoma"/>
            <family val="2"/>
          </rPr>
          <t xml:space="preserve">
</t>
        </r>
      </text>
    </comment>
    <comment ref="B97" authorId="0">
      <text>
        <r>
          <rPr>
            <b/>
            <sz val="11"/>
            <rFont val="Calibri"/>
            <family val="2"/>
          </rPr>
          <t xml:space="preserve">Interest on Debt
</t>
        </r>
        <r>
          <rPr>
            <sz val="11"/>
            <rFont val="Calibri"/>
            <family val="2"/>
          </rPr>
          <t>This account should be used for interest payments on any debt.</t>
        </r>
        <r>
          <rPr>
            <b/>
            <sz val="8"/>
            <rFont val="Tahoma"/>
            <family val="2"/>
          </rPr>
          <t xml:space="preserve">
</t>
        </r>
        <r>
          <rPr>
            <sz val="8"/>
            <rFont val="Tahoma"/>
            <family val="2"/>
          </rPr>
          <t xml:space="preserve">
</t>
        </r>
      </text>
    </comment>
    <comment ref="B110" authorId="0">
      <text>
        <r>
          <rPr>
            <b/>
            <sz val="11"/>
            <rFont val="Calibri"/>
            <family val="2"/>
          </rPr>
          <t xml:space="preserve">Music Materials
</t>
        </r>
        <r>
          <rPr>
            <sz val="11"/>
            <rFont val="Calibri"/>
            <family val="2"/>
          </rPr>
          <t xml:space="preserve">Expenditures for music materials such as hymnals, sheet music, copyright costs belong in this account. </t>
        </r>
        <r>
          <rPr>
            <b/>
            <sz val="8"/>
            <rFont val="Tahoma"/>
            <family val="2"/>
          </rPr>
          <t xml:space="preserve">
</t>
        </r>
        <r>
          <rPr>
            <sz val="8"/>
            <rFont val="Tahoma"/>
            <family val="2"/>
          </rPr>
          <t xml:space="preserve">
</t>
        </r>
      </text>
    </comment>
    <comment ref="B111" authorId="0">
      <text>
        <r>
          <rPr>
            <b/>
            <sz val="11"/>
            <rFont val="Calibri"/>
            <family val="2"/>
          </rPr>
          <t xml:space="preserve">Music Professional Fees
</t>
        </r>
        <r>
          <rPr>
            <sz val="11"/>
            <rFont val="Calibri"/>
            <family val="2"/>
          </rPr>
          <t xml:space="preserve">Fees paid to independent contractors such as organists, choir, cantor, section leaders, instrumentalists, etc., should be recorded here. </t>
        </r>
        <r>
          <rPr>
            <b/>
            <sz val="8"/>
            <rFont val="Tahoma"/>
            <family val="2"/>
          </rPr>
          <t xml:space="preserve">
</t>
        </r>
        <r>
          <rPr>
            <sz val="8"/>
            <rFont val="Tahoma"/>
            <family val="2"/>
          </rPr>
          <t xml:space="preserve">
</t>
        </r>
      </text>
    </comment>
    <comment ref="B112" authorId="0">
      <text>
        <r>
          <rPr>
            <b/>
            <sz val="11"/>
            <rFont val="Calibri"/>
            <family val="2"/>
          </rPr>
          <t xml:space="preserve">Music Equipment
</t>
        </r>
        <r>
          <rPr>
            <sz val="11"/>
            <rFont val="Calibri"/>
            <family val="2"/>
          </rPr>
          <t>This account should be used for expenditures for purchasing and maintaining music equipment.</t>
        </r>
        <r>
          <rPr>
            <b/>
            <sz val="8"/>
            <rFont val="Tahoma"/>
            <family val="2"/>
          </rPr>
          <t xml:space="preserve">
</t>
        </r>
        <r>
          <rPr>
            <sz val="8"/>
            <rFont val="Tahoma"/>
            <family val="2"/>
          </rPr>
          <t xml:space="preserve">
</t>
        </r>
      </text>
    </comment>
    <comment ref="B124" authorId="0">
      <text>
        <r>
          <rPr>
            <b/>
            <sz val="11"/>
            <rFont val="Calibri"/>
            <family val="2"/>
          </rPr>
          <t xml:space="preserve">Clinic Expense
</t>
        </r>
        <r>
          <rPr>
            <sz val="11"/>
            <rFont val="Calibri"/>
            <family val="2"/>
          </rPr>
          <t>Expenditures for clinic supplies should be recorded here.</t>
        </r>
        <r>
          <rPr>
            <b/>
            <sz val="8"/>
            <rFont val="Tahoma"/>
            <family val="2"/>
          </rPr>
          <t xml:space="preserve">
</t>
        </r>
        <r>
          <rPr>
            <sz val="8"/>
            <rFont val="Tahoma"/>
            <family val="2"/>
          </rPr>
          <t xml:space="preserve">
</t>
        </r>
      </text>
    </comment>
    <comment ref="B1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29"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3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4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5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5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6"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7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8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9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1"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0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13"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1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2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30" authorId="0">
      <text>
        <r>
          <rPr>
            <b/>
            <sz val="11"/>
            <rFont val="Calibri"/>
            <family val="2"/>
          </rPr>
          <t xml:space="preserve">Other: 
</t>
        </r>
        <r>
          <rPr>
            <sz val="11"/>
            <rFont val="Calibri"/>
            <family val="2"/>
          </rPr>
          <t>All other miscellaneous school expenses.</t>
        </r>
        <r>
          <rPr>
            <sz val="8"/>
            <rFont val="Tahoma"/>
            <family val="2"/>
          </rPr>
          <t xml:space="preserve">
</t>
        </r>
      </text>
    </comment>
    <comment ref="B13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40"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4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5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58"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72"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65"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80"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84"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187" authorId="0">
      <text>
        <r>
          <rPr>
            <b/>
            <sz val="11"/>
            <rFont val="Calibri"/>
            <family val="2"/>
          </rPr>
          <t xml:space="preserve">Other: 
</t>
        </r>
        <r>
          <rPr>
            <sz val="11"/>
            <rFont val="Calibri"/>
            <family val="2"/>
          </rPr>
          <t>All other activity not included in"defined" subaccounts.</t>
        </r>
        <r>
          <rPr>
            <sz val="8"/>
            <rFont val="Tahoma"/>
            <family val="2"/>
          </rPr>
          <t xml:space="preserve">
</t>
        </r>
      </text>
    </comment>
    <comment ref="B61" authorId="0">
      <text>
        <r>
          <rPr>
            <b/>
            <sz val="11"/>
            <rFont val="Calibri"/>
            <family val="2"/>
          </rPr>
          <t xml:space="preserve">Facilities Equipment
</t>
        </r>
        <r>
          <rPr>
            <sz val="11"/>
            <rFont val="Calibri"/>
            <family val="2"/>
          </rPr>
          <t xml:space="preserve">This account should be used for expenditures for purchasing of machinery or equipment, furniture, fixtures. All repairs should be posted to the Equipment Repair account. </t>
        </r>
        <r>
          <rPr>
            <b/>
            <sz val="8"/>
            <rFont val="Tahoma"/>
            <family val="2"/>
          </rPr>
          <t xml:space="preserve">
</t>
        </r>
        <r>
          <rPr>
            <sz val="8"/>
            <rFont val="Tahoma"/>
            <family val="2"/>
          </rPr>
          <t xml:space="preserve">
</t>
        </r>
      </text>
    </comment>
    <comment ref="B183" authorId="0">
      <text>
        <r>
          <rPr>
            <b/>
            <sz val="11"/>
            <rFont val="Calibri"/>
            <family val="2"/>
          </rPr>
          <t xml:space="preserve">Capital Expenditures 
</t>
        </r>
        <r>
          <rPr>
            <sz val="11"/>
            <rFont val="Calibri"/>
            <family val="2"/>
          </rPr>
          <t>Expenditures for the purchase of machinery, equipment, furniture or fixtures and any costs associated with improving existing parish assets.</t>
        </r>
        <r>
          <rPr>
            <b/>
            <sz val="8"/>
            <rFont val="Tahoma"/>
            <family val="2"/>
          </rPr>
          <t xml:space="preserve">
</t>
        </r>
        <r>
          <rPr>
            <sz val="8"/>
            <rFont val="Tahoma"/>
            <family val="2"/>
          </rPr>
          <t xml:space="preserve">
</t>
        </r>
      </text>
    </comment>
  </commentList>
</comments>
</file>

<file path=xl/comments8.xml><?xml version="1.0" encoding="utf-8"?>
<comments xmlns="http://schemas.openxmlformats.org/spreadsheetml/2006/main">
  <authors>
    <author>Maribeth Leonard</author>
  </authors>
  <commentList>
    <comment ref="K34" authorId="0">
      <text>
        <r>
          <rPr>
            <b/>
            <sz val="11"/>
            <rFont val="Calibri"/>
            <family val="2"/>
          </rPr>
          <t>The difference should be zero.</t>
        </r>
        <r>
          <rPr>
            <sz val="9"/>
            <rFont val="Tahoma"/>
            <family val="2"/>
          </rPr>
          <t xml:space="preserve">
</t>
        </r>
      </text>
    </comment>
  </commentList>
</comments>
</file>

<file path=xl/sharedStrings.xml><?xml version="1.0" encoding="utf-8"?>
<sst xmlns="http://schemas.openxmlformats.org/spreadsheetml/2006/main" count="1076" uniqueCount="857">
  <si>
    <t xml:space="preserve">actual amount due.  </t>
  </si>
  <si>
    <t>School Instructional Expense</t>
  </si>
  <si>
    <t>Student Services Expense</t>
  </si>
  <si>
    <t>Other School Expense</t>
  </si>
  <si>
    <t>Parish Subsidy to School Expense</t>
  </si>
  <si>
    <t>Religious Ed and Youth Ministry Expense</t>
  </si>
  <si>
    <t>Other Ministry and Program Expense</t>
  </si>
  <si>
    <t>Development Expense</t>
  </si>
  <si>
    <t>Fundraising Expense</t>
  </si>
  <si>
    <t>Subsidies &amp; Grants Expense</t>
  </si>
  <si>
    <t>Capital Campaign Income</t>
  </si>
  <si>
    <t>Other Extraordinary Income</t>
  </si>
  <si>
    <t>Capital Expenditures Expense</t>
  </si>
  <si>
    <t>Other Extraordinary Expense</t>
  </si>
  <si>
    <t>Net assessable income (line 1 minus line 2)…………………………</t>
  </si>
  <si>
    <t>Subsidies &amp; Grants Income</t>
  </si>
  <si>
    <t>Music Ministry Expense</t>
  </si>
  <si>
    <t>Parish Finance Committee Information</t>
  </si>
  <si>
    <r>
      <t xml:space="preserve">1) </t>
    </r>
    <r>
      <rPr>
        <b/>
        <u val="single"/>
        <sz val="12"/>
        <rFont val="Palatino"/>
        <family val="1"/>
      </rPr>
      <t>REQUIRED SUBMITTALS</t>
    </r>
  </si>
  <si>
    <r>
      <t xml:space="preserve">2) </t>
    </r>
    <r>
      <rPr>
        <b/>
        <u val="single"/>
        <sz val="12"/>
        <rFont val="Palatino"/>
        <family val="1"/>
      </rPr>
      <t>PARISH FINANCIAL REPORTING DISCLOSURES TO PARISHIONERS</t>
    </r>
  </si>
  <si>
    <t>Permanently Restricted</t>
  </si>
  <si>
    <t>Liturgical &amp; Sacramental Income</t>
  </si>
  <si>
    <t>Payroll Tax &amp; Workers' Comp Expense</t>
  </si>
  <si>
    <t>INTEREST: CHECKING</t>
  </si>
  <si>
    <t>IS THE PARISH ACCUMULATING SAVINGS TO FUND FUTURE OR DEFERRED MAINTENANCE? (Yes/No)</t>
  </si>
  <si>
    <t>Operational assessment amount (multiply line 3 by 8%.)</t>
  </si>
  <si>
    <t>Diocesan Assessment Amount:</t>
  </si>
  <si>
    <t>First Communions</t>
  </si>
  <si>
    <t>I.)</t>
  </si>
  <si>
    <t>II.)</t>
  </si>
  <si>
    <t>III.)</t>
  </si>
  <si>
    <t>Please indicate if the parish has any of the functionality indicated in the following table:</t>
  </si>
  <si>
    <t>Equipment/Functionality</t>
  </si>
  <si>
    <t>Parish has</t>
  </si>
  <si>
    <t>Brief Product Description</t>
  </si>
  <si>
    <t>Server</t>
  </si>
  <si>
    <t>Router</t>
  </si>
  <si>
    <t>Firewall</t>
  </si>
  <si>
    <t>Anti-virus software</t>
  </si>
  <si>
    <t>Data backup device</t>
  </si>
  <si>
    <t>Does the parish have an employee who is responsible as the internal IT resource? (Yes/No)</t>
  </si>
  <si>
    <t>If yes, please provide the employee's name and email address.</t>
  </si>
  <si>
    <t>Contact name</t>
  </si>
  <si>
    <t>Does the parish have a technology company under contract for network and/or computer support? (Yes/No)</t>
  </si>
  <si>
    <t>If yes, please provide the company information.</t>
  </si>
  <si>
    <t>Company name</t>
  </si>
  <si>
    <t>6.</t>
  </si>
  <si>
    <t>Does the parish have a technology committee? (Yes/No)</t>
  </si>
  <si>
    <t>If yes, please list the names and email addresses of its members.</t>
  </si>
  <si>
    <t>Committee Member's Name</t>
  </si>
  <si>
    <t>Committee Member's Email Address</t>
  </si>
  <si>
    <t>Part III. Additional Comments</t>
  </si>
  <si>
    <t>Please use this area to express any additional comments or ask questions related to information technology.</t>
  </si>
  <si>
    <t>LIABILITIES</t>
  </si>
  <si>
    <t>N/A</t>
  </si>
  <si>
    <t xml:space="preserve">   (from Statement of Income Detail, line 12)</t>
  </si>
  <si>
    <t>Diocesan Assessments</t>
  </si>
  <si>
    <t>Church, School or Both</t>
  </si>
  <si>
    <t>Both</t>
  </si>
  <si>
    <t xml:space="preserve">CHURCH &amp; SCHOOL ACCOUNTS: Checking/DIAL Accounts </t>
  </si>
  <si>
    <t>Checking</t>
  </si>
  <si>
    <t>DIAL</t>
  </si>
  <si>
    <t>Organization</t>
  </si>
  <si>
    <t>Grant to Designated Parish (Up to $10,000)………...….</t>
  </si>
  <si>
    <t xml:space="preserve">review by the Office of Finance.  You will be sent a statement of the </t>
  </si>
  <si>
    <t>SCHOOL TUITION ASSISTANCE</t>
  </si>
  <si>
    <t>DIOCESE OF ARLINGTON</t>
  </si>
  <si>
    <t>Account Title</t>
  </si>
  <si>
    <t>RELIGIOUS EDUCATION COLLECTION</t>
  </si>
  <si>
    <t>PTO INCOME</t>
  </si>
  <si>
    <t>ENDOWMENTS</t>
  </si>
  <si>
    <t>GRANTS</t>
  </si>
  <si>
    <t>RESTRICTED INCOME</t>
  </si>
  <si>
    <t>OTHER INCOME</t>
  </si>
  <si>
    <t xml:space="preserve">DONATIONS </t>
  </si>
  <si>
    <t>OTHER  INCOME</t>
  </si>
  <si>
    <t>SCRIP</t>
  </si>
  <si>
    <t>FUNDRAISING EVENT INCOME</t>
  </si>
  <si>
    <t>FUNDRAISING INCOME</t>
  </si>
  <si>
    <t>OTHER DEVELOPMENT</t>
  </si>
  <si>
    <t>DEVELOPMENT EVENTS/PROGRAMS</t>
  </si>
  <si>
    <t>ANNUAL APPEAL</t>
  </si>
  <si>
    <t>DEVELOPMENT INCOME</t>
  </si>
  <si>
    <t xml:space="preserve">POOR BOX </t>
  </si>
  <si>
    <t>PARISH OUTREACH</t>
  </si>
  <si>
    <t xml:space="preserve">YOUTH MINISTRY </t>
  </si>
  <si>
    <t xml:space="preserve">RELIGIOUS EDUCATION </t>
  </si>
  <si>
    <t>OTHER SCHOOL INCOME</t>
  </si>
  <si>
    <t>FINANCIAL AID FUNDING</t>
  </si>
  <si>
    <t>EXTENDED DAY</t>
  </si>
  <si>
    <t>MILK PROGRAM</t>
  </si>
  <si>
    <t>CAFETERIA</t>
  </si>
  <si>
    <t xml:space="preserve">OTHER GENERAL OPERATING </t>
  </si>
  <si>
    <t>CEMETERY</t>
  </si>
  <si>
    <t>ARLINGTON CATHOLIC HERALD</t>
  </si>
  <si>
    <t>OPERATING INCOME</t>
  </si>
  <si>
    <t>STOLE FEES</t>
  </si>
  <si>
    <t>LITURGICAL &amp; SACRAMENTAL INCOME</t>
  </si>
  <si>
    <t>COLLECTION INCOME</t>
  </si>
  <si>
    <t>TOTAL</t>
  </si>
  <si>
    <t>School</t>
  </si>
  <si>
    <t>Cemetery</t>
  </si>
  <si>
    <t>Endowment</t>
  </si>
  <si>
    <t>SALARY - ASSIGNED CLERGY</t>
  </si>
  <si>
    <t>SALARY - RELIGIOUS</t>
  </si>
  <si>
    <t>SALARY - LAY PARISH</t>
  </si>
  <si>
    <t>SALARY - LAY SCHOOL ADMIN</t>
  </si>
  <si>
    <t>SALARY - LAY SCHOOL INSTRUCTIONAL</t>
  </si>
  <si>
    <t>SALARY - LAY SCHOOL PRE-SCHOOL</t>
  </si>
  <si>
    <t>SALARY - LAY SCHOOL EXTENDED DAY</t>
  </si>
  <si>
    <t>SALARY - LAY SCHOOL CAFETERIA</t>
  </si>
  <si>
    <t>SALARY - RELIGIOUS EDUCATION</t>
  </si>
  <si>
    <t>SALARY - YOUTH MINISTRY</t>
  </si>
  <si>
    <t>SALARY - MUSIC</t>
  </si>
  <si>
    <t>WORKER'S COMP</t>
  </si>
  <si>
    <t>RETIREMENT - RELIGIOUS</t>
  </si>
  <si>
    <t>OTHER BENEFITS</t>
  </si>
  <si>
    <t>FACILITIES EXPENSE</t>
  </si>
  <si>
    <t>CONTRACTED SERVICES</t>
  </si>
  <si>
    <t>EQUIPMENT REPAIR</t>
  </si>
  <si>
    <t>OTHER FACILITIES EXPENSE</t>
  </si>
  <si>
    <t>ADMINISTRATIVE EXPENSE</t>
  </si>
  <si>
    <t>OFFICE SUPPLIES</t>
  </si>
  <si>
    <t>POSTAGE AND MAILING</t>
  </si>
  <si>
    <t>PRINTING/COPYING</t>
  </si>
  <si>
    <t>TELEPHONE EXPENSE</t>
  </si>
  <si>
    <t>BANK AND SERVICE FEES</t>
  </si>
  <si>
    <t>PROFESSIONAL FEES</t>
  </si>
  <si>
    <t>ADVERTISING</t>
  </si>
  <si>
    <t>OTHER ADMINISTRATION EXPENSE</t>
  </si>
  <si>
    <t>GENERAL OPERATING EXPENSE</t>
  </si>
  <si>
    <t>INTEREST ON DEBT</t>
  </si>
  <si>
    <t>VEHICLE</t>
  </si>
  <si>
    <t>TAXES, LICENSES, PERMITS</t>
  </si>
  <si>
    <t>GIFTS/DONATIONS</t>
  </si>
  <si>
    <t>OTHER GENERAL OPERATING</t>
  </si>
  <si>
    <t>LITURGICAL &amp; SACRAMENTAL EXPENSE</t>
  </si>
  <si>
    <t>LITURGICAL SUPPLIES</t>
  </si>
  <si>
    <t>LITURGY-PUBLISHED MATERIALS</t>
  </si>
  <si>
    <t>OTHER LITURGICAL EXPENSE</t>
  </si>
  <si>
    <t>OTHER SCHOOL EXPENSE</t>
  </si>
  <si>
    <t xml:space="preserve">CAFETERIA </t>
  </si>
  <si>
    <t>OTHER SCHOOL EXPENSES</t>
  </si>
  <si>
    <t>YOUTH MINISTRY EXPENSES</t>
  </si>
  <si>
    <t>POOR BOX DISBURSEMENT</t>
  </si>
  <si>
    <t xml:space="preserve">OTHER FUNDRAISING </t>
  </si>
  <si>
    <t>DIOCESAN ASSESSMENTS</t>
  </si>
  <si>
    <t>OPERATING ASSESSMENT</t>
  </si>
  <si>
    <t>PERMANENT DEACON ASSESSMENT</t>
  </si>
  <si>
    <t>TUITION ASSISTANCE PROGRAM</t>
  </si>
  <si>
    <t>OTHER DIOCESAN ASSESSMENTS</t>
  </si>
  <si>
    <t>SUBSIDIES &amp; GRANTS</t>
  </si>
  <si>
    <t>DONATION TO OTHER PARISHES</t>
  </si>
  <si>
    <t>SCHOLARSHIP/ENDOWMENT</t>
  </si>
  <si>
    <t>OTHER SUBSIDY/GRANTS</t>
  </si>
  <si>
    <t>PTO EXPENSES</t>
  </si>
  <si>
    <t>GENERAL EXPENSES</t>
  </si>
  <si>
    <t>FUNDRAISING EXPENSES</t>
  </si>
  <si>
    <t>STUDENT ACTIVITIES</t>
  </si>
  <si>
    <t>OTHER EXTRAORDINARY EXPENDITURES</t>
  </si>
  <si>
    <t>EXTRAORDINARY EXPENDITURES</t>
  </si>
  <si>
    <t>Total</t>
  </si>
  <si>
    <t>`</t>
  </si>
  <si>
    <t>Church</t>
  </si>
  <si>
    <t>GENERAL INCOME</t>
  </si>
  <si>
    <t>FUNDRAISING</t>
  </si>
  <si>
    <t>PARISH NAME:</t>
  </si>
  <si>
    <t>PARISH ID:</t>
  </si>
  <si>
    <t>PARISH CITY:</t>
  </si>
  <si>
    <t xml:space="preserve">Yes </t>
  </si>
  <si>
    <t>Parish Financial Reporting Disclosures to Parishioners</t>
  </si>
  <si>
    <t>No</t>
  </si>
  <si>
    <t>Yes</t>
  </si>
  <si>
    <t>Date</t>
  </si>
  <si>
    <t>The following forms have been designed to help parishes fulfill their annual financial reporting obligation and to comply with the recommendations of the USCCB. There are four categories of reporting.</t>
  </si>
  <si>
    <t>1)</t>
  </si>
  <si>
    <t>2)</t>
  </si>
  <si>
    <t>3)</t>
  </si>
  <si>
    <t>4)</t>
  </si>
  <si>
    <t>SCHOOL TUITION RELATED INCOME</t>
  </si>
  <si>
    <t>OTHER SCHOOL TUITION</t>
  </si>
  <si>
    <t>RELIGIOUS EDUCATION AND YOUTH MINISTRY INCOME</t>
  </si>
  <si>
    <t>OTHER MINISTRY &amp; PROGRAM INCOME</t>
  </si>
  <si>
    <t>STAFF DEVELOPMENT &amp; TRAINING</t>
  </si>
  <si>
    <t>OTHER OFFICE, TECHNOLOGY &amp; FEES</t>
  </si>
  <si>
    <t>OTHER MINISTRY AND PROGRAM EXPENSE</t>
  </si>
  <si>
    <t>RELIGIOUS EDUCATION &amp; YOUTH MINISTRY EXPENSE</t>
  </si>
  <si>
    <t>Acct #</t>
  </si>
  <si>
    <t>STUDENT SERVICES INCOME</t>
  </si>
  <si>
    <t>CAR RAFFLE</t>
  </si>
  <si>
    <t>INTEREST: DIAL</t>
  </si>
  <si>
    <t>OTHER INSTRUCTIONAL EXPENSE</t>
  </si>
  <si>
    <t>SCHOOL INSTRUCTIONAL EXPENSE</t>
  </si>
  <si>
    <t>STUDENT SERVICES EXPENSE</t>
  </si>
  <si>
    <t>SUB-TOTAL</t>
  </si>
  <si>
    <t>OTHER OPERATING INCOME</t>
  </si>
  <si>
    <t>SALARY &amp; BENEFITS</t>
  </si>
  <si>
    <t>1.</t>
  </si>
  <si>
    <t>4.</t>
  </si>
  <si>
    <t xml:space="preserve">This is the preliminary calculation of your Diocesan Assessment </t>
  </si>
  <si>
    <t>All Saints Parish</t>
  </si>
  <si>
    <t>Blessed Sacrament Parish</t>
  </si>
  <si>
    <t>Cathedral of Saint Thomas More</t>
  </si>
  <si>
    <t>Christ the Redeemer Parish</t>
  </si>
  <si>
    <t>Church of the Nativity</t>
  </si>
  <si>
    <t>Good Shepherd Parish</t>
  </si>
  <si>
    <t>Holy Family Parish</t>
  </si>
  <si>
    <t>Holy Spirit Parish</t>
  </si>
  <si>
    <t>Holy Trinity Parish</t>
  </si>
  <si>
    <t>Our Lady of Angels Parish</t>
  </si>
  <si>
    <t>Our Lady of Good Counsel Parish</t>
  </si>
  <si>
    <t>Our Lady of Hope Parish</t>
  </si>
  <si>
    <t>Our Lady of Lourdes Parish</t>
  </si>
  <si>
    <t>Our Lady of the Blue Ridge Parish</t>
  </si>
  <si>
    <t>Our Lady of the Shenandoah Mission</t>
  </si>
  <si>
    <t>Our Lady of the Valley Parish</t>
  </si>
  <si>
    <t>Our Lady Queen of Peace Parish</t>
  </si>
  <si>
    <t>Precious Blood Parish</t>
  </si>
  <si>
    <t>Queen of Apostles Parish</t>
  </si>
  <si>
    <t>Sacred Heart Parish</t>
  </si>
  <si>
    <t>Sacred Heart of Jesus Parish</t>
  </si>
  <si>
    <t>Saint Bridget of Ireland Mission</t>
  </si>
  <si>
    <t>Saint Elizabeth Ann Seton Parish</t>
  </si>
  <si>
    <t>Saint Agnes Parish</t>
  </si>
  <si>
    <t>Saint Ambrose Parish</t>
  </si>
  <si>
    <t>Saint Andrew the Apostle Parish</t>
  </si>
  <si>
    <t>Saint Ann Parish</t>
  </si>
  <si>
    <t>Saint Anthony Parish</t>
  </si>
  <si>
    <t>Saint Bernadette Parish</t>
  </si>
  <si>
    <t>Saint Catherine of Siena Parish</t>
  </si>
  <si>
    <t>Saint Charles Borromeo Parish</t>
  </si>
  <si>
    <t>Saint Clare of Assisi Parish</t>
  </si>
  <si>
    <t>Saint Elizabeth Parish</t>
  </si>
  <si>
    <t>Saint Anthony Mission</t>
  </si>
  <si>
    <t>Saint Francis de Sales Parish</t>
  </si>
  <si>
    <t>Saint Paul Mission</t>
  </si>
  <si>
    <t>Saint Francis of Assisi Parish</t>
  </si>
  <si>
    <t>Saint Isidore the Farmer Parish</t>
  </si>
  <si>
    <t>Saint James Parish</t>
  </si>
  <si>
    <t>Saint John Bosco Parish</t>
  </si>
  <si>
    <t>Saint John Neumann Parish</t>
  </si>
  <si>
    <t>Saint John the Beloved Parish</t>
  </si>
  <si>
    <t>Saint John the Apostle Parish</t>
  </si>
  <si>
    <t>Saint John the Baptist Parish</t>
  </si>
  <si>
    <t xml:space="preserve">Saint John the Evangelist Parish </t>
  </si>
  <si>
    <t>Saint Joseph Parish</t>
  </si>
  <si>
    <t>Saint Jude Parish</t>
  </si>
  <si>
    <t>Saint Lawrence Parish</t>
  </si>
  <si>
    <t>Saint Leo the Great Parish</t>
  </si>
  <si>
    <t>Saint Louis Parish</t>
  </si>
  <si>
    <t>Saint Luke Parish</t>
  </si>
  <si>
    <t>Saint Mark Parish</t>
  </si>
  <si>
    <t>Saint Mary of Sorrows Parish</t>
  </si>
  <si>
    <t>Saint Mary of the Immaculate Conception Parish</t>
  </si>
  <si>
    <t>Saint Mary Parish</t>
  </si>
  <si>
    <t>Saint Matthew Parish</t>
  </si>
  <si>
    <t>Saint Michael Parish</t>
  </si>
  <si>
    <t>Saint Patrick Parish</t>
  </si>
  <si>
    <t>Saint Paul Chung Parish</t>
  </si>
  <si>
    <t>Saint Peter Parish</t>
  </si>
  <si>
    <t>Saint Philip Parish</t>
  </si>
  <si>
    <t>Saint Raymond of Penafort Parish</t>
  </si>
  <si>
    <t>Saint Rita Parish</t>
  </si>
  <si>
    <t>Saint Stephen the Martyr Parish</t>
  </si>
  <si>
    <t>Saint Katharine Drexel Mission</t>
  </si>
  <si>
    <t>Saint Theresa Parish</t>
  </si>
  <si>
    <t>Saint Timothy Parish</t>
  </si>
  <si>
    <t>Saint Veronica Parish</t>
  </si>
  <si>
    <t>Saint William of York Parish</t>
  </si>
  <si>
    <t>Manassas</t>
  </si>
  <si>
    <t>Alexandria</t>
  </si>
  <si>
    <t>Arlington</t>
  </si>
  <si>
    <t>Sterling</t>
  </si>
  <si>
    <t>Burke</t>
  </si>
  <si>
    <t>Chantilly</t>
  </si>
  <si>
    <t>Dale City</t>
  </si>
  <si>
    <t>Annandale</t>
  </si>
  <si>
    <t>Gainesville</t>
  </si>
  <si>
    <t>Woodbridge</t>
  </si>
  <si>
    <t>Vienna</t>
  </si>
  <si>
    <t>Potomac Falls</t>
  </si>
  <si>
    <t>Madison</t>
  </si>
  <si>
    <t>Bayse</t>
  </si>
  <si>
    <t>Luray</t>
  </si>
  <si>
    <t>Culpeper</t>
  </si>
  <si>
    <t>Winchester</t>
  </si>
  <si>
    <t>Berryville</t>
  </si>
  <si>
    <t>Lake Ridge</t>
  </si>
  <si>
    <t>Clifton</t>
  </si>
  <si>
    <t>Falls Church</t>
  </si>
  <si>
    <t>Springfield</t>
  </si>
  <si>
    <t>Great Falls</t>
  </si>
  <si>
    <t>Colonial Beach</t>
  </si>
  <si>
    <t>King George</t>
  </si>
  <si>
    <t>Purcellville</t>
  </si>
  <si>
    <t>Kilmarnock</t>
  </si>
  <si>
    <t>Hague</t>
  </si>
  <si>
    <t>Triangle</t>
  </si>
  <si>
    <t>Orange</t>
  </si>
  <si>
    <t>Woodstock</t>
  </si>
  <si>
    <t>Reston</t>
  </si>
  <si>
    <t>McLean</t>
  </si>
  <si>
    <t>Leesburg</t>
  </si>
  <si>
    <t>Front Royal</t>
  </si>
  <si>
    <t>Warrenton</t>
  </si>
  <si>
    <t>Herndon</t>
  </si>
  <si>
    <t>Fredericksburg</t>
  </si>
  <si>
    <t>Fairfax</t>
  </si>
  <si>
    <t>Spotsylvania</t>
  </si>
  <si>
    <t>Washington</t>
  </si>
  <si>
    <t>Middleburg</t>
  </si>
  <si>
    <t>Haymarket</t>
  </si>
  <si>
    <t>Ashburn</t>
  </si>
  <si>
    <t>Stafford</t>
  </si>
  <si>
    <t>Total Parish</t>
  </si>
  <si>
    <t>ASSETS</t>
  </si>
  <si>
    <t>TOTAL LIABILITIES</t>
  </si>
  <si>
    <t>TOTAL NET ASSETS</t>
  </si>
  <si>
    <t>PARISH FINANCIAL REPORT</t>
  </si>
  <si>
    <t>Parish Income Detail</t>
  </si>
  <si>
    <t>Parish Expense Detail</t>
  </si>
  <si>
    <t xml:space="preserve">REPAIRS &amp; MAINTENANCE </t>
  </si>
  <si>
    <t>TOTAL ALL INCOME</t>
  </si>
  <si>
    <t>TOTAL ALL EXPENSES</t>
  </si>
  <si>
    <t>INCOME</t>
  </si>
  <si>
    <t>TOTAL INCOME</t>
  </si>
  <si>
    <t>EXPENSES</t>
  </si>
  <si>
    <t>OTHER INCOME &amp; EXPENSE</t>
  </si>
  <si>
    <t>EXTRAORDINARY INCOME</t>
  </si>
  <si>
    <t>NET OTHER INCOME &amp; EXPENSE</t>
  </si>
  <si>
    <t>NET OPERATING SURPLUS/(DEFICIT)</t>
  </si>
  <si>
    <t>NET SURPLUS/(DEFICIT)</t>
  </si>
  <si>
    <t>TOTAL OPERATING EXPENSE</t>
  </si>
  <si>
    <t>OTHER EXTRAORDINARY INCOME</t>
  </si>
  <si>
    <t>RETIREMENT - LAY</t>
  </si>
  <si>
    <t>RECTORY &amp; CLERGY EXPENSE</t>
  </si>
  <si>
    <t>OPERATING EXPENSE</t>
  </si>
  <si>
    <t>OTHER EXPENSE</t>
  </si>
  <si>
    <t>DONATED SERVICES</t>
  </si>
  <si>
    <t>BONUS - ASSIGNED CLERGY &amp; RELIGIOUS</t>
  </si>
  <si>
    <t>ASSIGNED CLERGY EXPENSE</t>
  </si>
  <si>
    <t>Total Number of Registered Households</t>
  </si>
  <si>
    <t>Marriages and Validations</t>
  </si>
  <si>
    <t>Validations of civil marriages (Convalidations)</t>
  </si>
  <si>
    <t>Funerals</t>
  </si>
  <si>
    <t>K-8</t>
  </si>
  <si>
    <t>Parish Pastoral Staff</t>
  </si>
  <si>
    <t>DEANERY:</t>
  </si>
  <si>
    <t>BANK ACCOUNTS/AUTHORIZED SIGNERS</t>
  </si>
  <si>
    <t>Authorized Signers</t>
  </si>
  <si>
    <t>SALARY - CLERGY &amp; RELIGIOUS EXPENSE</t>
  </si>
  <si>
    <t>SALARY - LAY EXPENSE</t>
  </si>
  <si>
    <t>PAYROLL TAX &amp; WORKER'S COMP EXPENSE</t>
  </si>
  <si>
    <t>OFFICE, TECHNOLOGY &amp; FEES EXPENSE</t>
  </si>
  <si>
    <t>UTILITIES EXPENSE</t>
  </si>
  <si>
    <t>OTHER MINISTRY &amp; PROGRAM EXPENSE</t>
  </si>
  <si>
    <t>DEVELOPMENT EXPENSE</t>
  </si>
  <si>
    <t>FUNDRAISING EXPENSE</t>
  </si>
  <si>
    <t>SUBSIDIES &amp; GRANTS INCOME</t>
  </si>
  <si>
    <t>NET ASSETS</t>
  </si>
  <si>
    <t>STATUS ANIMARUM - STATISTICAL INFORMATION</t>
  </si>
  <si>
    <t>DIOCESAN ASSESSMENT FORM</t>
  </si>
  <si>
    <t xml:space="preserve"> </t>
  </si>
  <si>
    <t>* Activity that costs individually or in accumulation $20,000 or more.</t>
  </si>
  <si>
    <t>HOLY DAY COLLECTIONS</t>
  </si>
  <si>
    <t>PARISH NEEDS COLLECTION</t>
  </si>
  <si>
    <t>MISCELLANEOUS COLLECTIONS</t>
  </si>
  <si>
    <t>OTHER LITURGICAL &amp; SACRAMENTAL</t>
  </si>
  <si>
    <t>K-8 TUITION &amp; FEES</t>
  </si>
  <si>
    <t>PRE-SCHOOL TUITION &amp; FEES</t>
  </si>
  <si>
    <t xml:space="preserve">OTHER STUDENT SERVICES </t>
  </si>
  <si>
    <t>STUDENT GROUPS</t>
  </si>
  <si>
    <t>RELIGIOUS EDUCATION SUBSIDY</t>
  </si>
  <si>
    <t>DONATIONS FROM OTHER PARISHES</t>
  </si>
  <si>
    <t>SCHOLARSHIPS</t>
  </si>
  <si>
    <t>OTHER SUBSIDIES &amp; GRANTS</t>
  </si>
  <si>
    <t>OTHER FUNDRAISING</t>
  </si>
  <si>
    <t>OTHER RESTRICTED INCOME</t>
  </si>
  <si>
    <t>SOCIAL ACTIVITIES</t>
  </si>
  <si>
    <t>CAPITAL CAMPAIGNS</t>
  </si>
  <si>
    <t>OTHER PTO INCOME</t>
  </si>
  <si>
    <t>HOUSEHOLD EXPENSE</t>
  </si>
  <si>
    <t>OTHER RECTORY &amp; CLERGY EXPENSE</t>
  </si>
  <si>
    <t>CAPITAL EXPENDITURES</t>
  </si>
  <si>
    <t>OTHER PAYROLL TAX &amp; WORKER'S COMP</t>
  </si>
  <si>
    <t>OTHER  SALARY CLERGY &amp; RELIGIOUS</t>
  </si>
  <si>
    <t xml:space="preserve">ELECTRIC </t>
  </si>
  <si>
    <t xml:space="preserve">GAS </t>
  </si>
  <si>
    <t>OTHER UTILITIES</t>
  </si>
  <si>
    <t>STAFF SUPPORT</t>
  </si>
  <si>
    <t>OTHER PTO EXPENSES</t>
  </si>
  <si>
    <t xml:space="preserve">OTHER REL ED &amp; YOUTH MINISTRY </t>
  </si>
  <si>
    <t>OTHER STUDENT SERVICES EXPENSE</t>
  </si>
  <si>
    <t>CHARITABLE DISBURSEMENT</t>
  </si>
  <si>
    <t>$ Amount Awarded</t>
  </si>
  <si>
    <t>MAINTENANCE SUPPLIES</t>
  </si>
  <si>
    <t>PROPERTY &amp; CASUALITY INSURANCE EXP</t>
  </si>
  <si>
    <t>PARISH TUITION ASSISTANCE</t>
  </si>
  <si>
    <t>OTHER CAPITAL EXPENDITURES</t>
  </si>
  <si>
    <t>Cross Check Totals</t>
  </si>
  <si>
    <t>Total Income Detail</t>
  </si>
  <si>
    <t>Total Expense Detail</t>
  </si>
  <si>
    <t>Total Income Summary</t>
  </si>
  <si>
    <t>Total Expense Summary</t>
  </si>
  <si>
    <t>Difference</t>
  </si>
  <si>
    <t xml:space="preserve">Net Income Detail </t>
  </si>
  <si>
    <t>Net Income Summary</t>
  </si>
  <si>
    <t>SUNDAY COLLECTIONS</t>
  </si>
  <si>
    <t>NOVENA</t>
  </si>
  <si>
    <t>BULLETIN INCOME</t>
  </si>
  <si>
    <t>PUBLICATIONS</t>
  </si>
  <si>
    <t>PRIEST IN RESIDENCE</t>
  </si>
  <si>
    <t>ADULT EDUCATION</t>
  </si>
  <si>
    <t xml:space="preserve">OTHER MINISTRY &amp; PROGRAM </t>
  </si>
  <si>
    <t>BEQUESTS/ESTATES/MEMORIALS</t>
  </si>
  <si>
    <t>PARISH CAMPAIGNS</t>
  </si>
  <si>
    <t>DIOCESAN CAMPAIGNS</t>
  </si>
  <si>
    <t>OTHER CAPITAL CAMPAIGNS</t>
  </si>
  <si>
    <t>EXTRA CLERGY STIPENDS</t>
  </si>
  <si>
    <t>EXTRA CLERGY FEES</t>
  </si>
  <si>
    <t>EXTERN PRIEST ALLOWANCE</t>
  </si>
  <si>
    <t>OTHER EXTRA CLERGY STIPENDS</t>
  </si>
  <si>
    <t>SALARY - LAY PARISH OTHER</t>
  </si>
  <si>
    <t>SALARY - LAY SCHOOL OTHER</t>
  </si>
  <si>
    <t>OTHER SALARY - LAY EXPENSE</t>
  </si>
  <si>
    <t>UNEMPLOYMENT</t>
  </si>
  <si>
    <t>DISABILITY</t>
  </si>
  <si>
    <t>HEALTH BENEFITS</t>
  </si>
  <si>
    <t xml:space="preserve">OTHER HEALTH BENEFITS </t>
  </si>
  <si>
    <t>OTHER RETIREMENT</t>
  </si>
  <si>
    <t>RETIREMENT - ASSIGNED CLERGY</t>
  </si>
  <si>
    <t>SECURITY</t>
  </si>
  <si>
    <t>WATER</t>
  </si>
  <si>
    <t>OIL</t>
  </si>
  <si>
    <t>TECHNOLOGY EXPENSE</t>
  </si>
  <si>
    <t>OFFICE EQUIPMNET</t>
  </si>
  <si>
    <t>OFFERTORY EXPENSE</t>
  </si>
  <si>
    <t>GIFT/BOOK STORE</t>
  </si>
  <si>
    <t>VIRTUS</t>
  </si>
  <si>
    <t>MUSIC MINISTRY</t>
  </si>
  <si>
    <t>MUSIC MATERIALS</t>
  </si>
  <si>
    <t>MUSIC PROFESSIONAL FEES</t>
  </si>
  <si>
    <t>OTHER MUSIC MINISTRY EXPENSE</t>
  </si>
  <si>
    <t>CLINIC EXPENSE</t>
  </si>
  <si>
    <t>VOTIVE OFFERINGS</t>
  </si>
  <si>
    <t xml:space="preserve">FICA </t>
  </si>
  <si>
    <t>RENTAL INCOME</t>
  </si>
  <si>
    <t>FINANCIAL AID GRANTED (CONTRA)</t>
  </si>
  <si>
    <t>TUITION DISCOUNTS (CONTRA)</t>
  </si>
  <si>
    <t>UNCOLLECTED TUITION (CONTRA)</t>
  </si>
  <si>
    <t>FACILITIES EQUIPMENT</t>
  </si>
  <si>
    <t xml:space="preserve">SOCIAL FUNCTIONS/HOSPITALITY </t>
  </si>
  <si>
    <t xml:space="preserve">SACRAMENTAL </t>
  </si>
  <si>
    <t xml:space="preserve">MUSIC EQUIPMENT </t>
  </si>
  <si>
    <t xml:space="preserve">K-8 INSTRUCTIONAL </t>
  </si>
  <si>
    <t>PRESCHOOL INSTRUCTIONAL</t>
  </si>
  <si>
    <t>DONATED SERVICES EXPENSE</t>
  </si>
  <si>
    <t>RELIGIOUS EDUCATION EXPENSES</t>
  </si>
  <si>
    <t xml:space="preserve">FUNDRAISING </t>
  </si>
  <si>
    <t>INTEREST - RESTRICTED</t>
  </si>
  <si>
    <t>DONOR - RESTRICTED</t>
  </si>
  <si>
    <t>OTHER RELIGIOUS ED &amp; YOUTH MINISTRY</t>
  </si>
  <si>
    <t>RETIREMENT BENEFIT</t>
  </si>
  <si>
    <t>HEALTH  - ASSIGNED CLERGY</t>
  </si>
  <si>
    <t>HEALTH  - RELIGIOUS</t>
  </si>
  <si>
    <t>HEALTH  - LAY</t>
  </si>
  <si>
    <t>PARISH INFORMATION TECHNOLOGY SURVEY</t>
  </si>
  <si>
    <t>Name of person completing survey</t>
  </si>
  <si>
    <t>Position/Title</t>
  </si>
  <si>
    <t>Email address</t>
  </si>
  <si>
    <t>Phone number</t>
  </si>
  <si>
    <t>Part I. Parish Software Information</t>
  </si>
  <si>
    <t>What census software does the parish use?</t>
  </si>
  <si>
    <t>Software Name</t>
  </si>
  <si>
    <t>Version</t>
  </si>
  <si>
    <t>2.</t>
  </si>
  <si>
    <t>Does the parish plan to implement new census software in the upcoming fiscal year? (Yes/No)</t>
  </si>
  <si>
    <t>If yes, what new census software will be implemented?</t>
  </si>
  <si>
    <t>3.</t>
  </si>
  <si>
    <t>Does the parish electronically record sacramental information 
(in your census software, in Excel, in Word, etc.)? (Yes/No)</t>
  </si>
  <si>
    <t>If yes, in which application?</t>
  </si>
  <si>
    <t>Does the parish send electronic, monthly roster updates to List Maintenance? (Yes/No)</t>
  </si>
  <si>
    <t>If Yes, who should receive e-mails about roster updates for your parish?</t>
  </si>
  <si>
    <t>Contact name(s)/Title(s)</t>
  </si>
  <si>
    <t>Email address(es)</t>
  </si>
  <si>
    <t>5.</t>
  </si>
  <si>
    <t>What accounting software does the parish currently use?</t>
  </si>
  <si>
    <t>Part II. Parish Equipment &amp; Resource Information</t>
  </si>
  <si>
    <t>Please indicate the quantity of equipment the parish owns:</t>
  </si>
  <si>
    <t>Desktops</t>
  </si>
  <si>
    <t>Laptops</t>
  </si>
  <si>
    <t>Printers</t>
  </si>
  <si>
    <t>Copiers</t>
  </si>
  <si>
    <t>How are computers configured in the parish office?          Choose one:</t>
  </si>
  <si>
    <t>a.</t>
  </si>
  <si>
    <t>Stand Alone - Computers are isolated and do not share any files or software applications</t>
  </si>
  <si>
    <t>b.</t>
  </si>
  <si>
    <t>Peer-to-Peer Connection - Two or more computers are connected through a host computer (a server is not used in this environment) and can share files and software applications.</t>
  </si>
  <si>
    <t>c.</t>
  </si>
  <si>
    <t>Local Area Network (LAN) - Many or all computers connect to a server and can share files and software applications.</t>
  </si>
  <si>
    <t>Operating Accounts</t>
  </si>
  <si>
    <t>DIAL Savings</t>
  </si>
  <si>
    <t>Petty Cash</t>
  </si>
  <si>
    <t>Accounts Receivable</t>
  </si>
  <si>
    <t>Fixed Assets</t>
  </si>
  <si>
    <t>Endowment Investments</t>
  </si>
  <si>
    <t>Other Assets</t>
  </si>
  <si>
    <t>Accounts Payable</t>
  </si>
  <si>
    <t>Credit Card Payable</t>
  </si>
  <si>
    <t>Funds Held for Others</t>
  </si>
  <si>
    <t>Payroll Liabilities</t>
  </si>
  <si>
    <t>Loans Payable</t>
  </si>
  <si>
    <t>Stipends Payable</t>
  </si>
  <si>
    <t>Deferred Income Church</t>
  </si>
  <si>
    <t>Deferred Income School</t>
  </si>
  <si>
    <t>Due to Parish Organizations</t>
  </si>
  <si>
    <t>Exchange Accounts</t>
  </si>
  <si>
    <t>Other Liabilities</t>
  </si>
  <si>
    <t>Unrestricted</t>
  </si>
  <si>
    <t>Temporarily Restricted</t>
  </si>
  <si>
    <t>Total Assets</t>
  </si>
  <si>
    <t>Total Liabilities &amp; Net Assets</t>
  </si>
  <si>
    <t>Collection Income</t>
  </si>
  <si>
    <t>Other Operating Income</t>
  </si>
  <si>
    <t>School Tuition Related Income</t>
  </si>
  <si>
    <t>Student Services Income</t>
  </si>
  <si>
    <t>Other School Income</t>
  </si>
  <si>
    <t>Parish Subsidy to School Income</t>
  </si>
  <si>
    <t>Religious Ed &amp; Youth Ministry Income</t>
  </si>
  <si>
    <t>Other Ministry &amp; Program Income</t>
  </si>
  <si>
    <t>Development Income</t>
  </si>
  <si>
    <t>Fundraising Income</t>
  </si>
  <si>
    <t>Other Income</t>
  </si>
  <si>
    <t>Restricted Income</t>
  </si>
  <si>
    <t>Salary - Lay Expense</t>
  </si>
  <si>
    <t>Extra Clergy Stipends</t>
  </si>
  <si>
    <t>Salary - Clergy &amp; Religious Expense</t>
  </si>
  <si>
    <t>Health Benefits Expense</t>
  </si>
  <si>
    <t>Retirement Benefit Expense</t>
  </si>
  <si>
    <t>Other Benefits Expense</t>
  </si>
  <si>
    <t>Rectory and Clergy Expense</t>
  </si>
  <si>
    <t>Facilities Expense</t>
  </si>
  <si>
    <t>Utilities Expense</t>
  </si>
  <si>
    <t>Administrative Expense</t>
  </si>
  <si>
    <t>Office, Technology and Fees Expense</t>
  </si>
  <si>
    <t>General Operating Expense</t>
  </si>
  <si>
    <t>Liturgical and Sacramental Expense</t>
  </si>
  <si>
    <t>Accrued Liabilities</t>
  </si>
  <si>
    <t>Other Current Assets</t>
  </si>
  <si>
    <t xml:space="preserve">   (from Statement of Expense Detail, line 162)</t>
  </si>
  <si>
    <t>Identification</t>
  </si>
  <si>
    <t xml:space="preserve">Please provide the following information for all commercial and DIAL bank accounts. </t>
  </si>
  <si>
    <t>Holy Martyrs of Vietnam Parish</t>
  </si>
  <si>
    <t>If No, who should receive the template and instructions in order to enable your parish to begin sending electonic updates?</t>
  </si>
  <si>
    <t>Please describe the parish's Internet connection below:</t>
  </si>
  <si>
    <t>Type of service</t>
  </si>
  <si>
    <t>Name of Internet Service Provider</t>
  </si>
  <si>
    <t>7.</t>
  </si>
  <si>
    <r>
      <t xml:space="preserve">4.) </t>
    </r>
    <r>
      <rPr>
        <b/>
        <u val="single"/>
        <sz val="12"/>
        <rFont val="Palatino"/>
        <family val="1"/>
      </rPr>
      <t>REQUIRED COMMUNICATION TO THE BISHOP:</t>
    </r>
  </si>
  <si>
    <t>Statement of Financial Activities</t>
  </si>
  <si>
    <t>National Collections</t>
  </si>
  <si>
    <t>Diocesan Collections</t>
  </si>
  <si>
    <t xml:space="preserve">Collected </t>
  </si>
  <si>
    <t>Remitted</t>
  </si>
  <si>
    <t>Other Second Collections</t>
  </si>
  <si>
    <t>Total Funds Held for Others</t>
  </si>
  <si>
    <t>Total National Collections</t>
  </si>
  <si>
    <t>Total Diocesan Collections</t>
  </si>
  <si>
    <t>Church in Latin America</t>
  </si>
  <si>
    <t>Aid to the Church in Central &amp; Eastern Europe</t>
  </si>
  <si>
    <t>Black and Indian Missions</t>
  </si>
  <si>
    <t>Catholic Relief Services</t>
  </si>
  <si>
    <t>Holy Land Shrines</t>
  </si>
  <si>
    <t>Catholic Home Missions Appeal</t>
  </si>
  <si>
    <t>Diocesan Retired Priests Collection</t>
  </si>
  <si>
    <t>Catholic Communications Campaign</t>
  </si>
  <si>
    <t>Peter's Pence (Holy Father)</t>
  </si>
  <si>
    <t>Catholic University of America</t>
  </si>
  <si>
    <t>World Mission Sunday</t>
  </si>
  <si>
    <t>Retirement Fund for Religious</t>
  </si>
  <si>
    <t>Campaign for Human Development</t>
  </si>
  <si>
    <t>Other National Collections</t>
  </si>
  <si>
    <t>Catholic Charities Christmas Collections</t>
  </si>
  <si>
    <t>Other Diocesan Collections</t>
  </si>
  <si>
    <t>Total Other  Collections</t>
  </si>
  <si>
    <t>National and  Diocesan Collections</t>
  </si>
  <si>
    <t>Net Assets</t>
  </si>
  <si>
    <t xml:space="preserve">Net Change </t>
  </si>
  <si>
    <t>Reconciliation of Accounts</t>
  </si>
  <si>
    <t>List date the financial report was (will be) distributed to parishioners:</t>
  </si>
  <si>
    <t>Finance Council Chair signature and date</t>
  </si>
  <si>
    <t>Finance Council member signature and date</t>
  </si>
  <si>
    <t>Preparer (Signature, Title and date)</t>
  </si>
  <si>
    <t>Note:The Difference between Total Assets and Total Liabilities &amp; Net Assets should be ZERO:</t>
  </si>
  <si>
    <t>Assets must always equal Liabilities &amp; Net Assets</t>
  </si>
  <si>
    <t>*</t>
  </si>
  <si>
    <r>
      <rPr>
        <b/>
        <i/>
        <sz val="12"/>
        <rFont val="Calibri"/>
        <family val="2"/>
      </rPr>
      <t>*</t>
    </r>
    <r>
      <rPr>
        <b/>
        <i/>
        <sz val="10"/>
        <rFont val="Calibri"/>
        <family val="2"/>
      </rPr>
      <t>NOTE : Net Change in "Net Assets" should equal line 78 in the  Income Summary Report, Net Surplus/(Deficit).</t>
    </r>
  </si>
  <si>
    <t>If net change in "Net Assets" does not equal net surplus/(deficit) please explain the difference.</t>
  </si>
  <si>
    <t>Capital Plan Items:</t>
  </si>
  <si>
    <t>Statement of Financial Position</t>
  </si>
  <si>
    <t>PARISH ORGANIZATION ACCOUNTS: CCD, PTO, Other, Scrip, etc.</t>
  </si>
  <si>
    <t xml:space="preserve">Parish </t>
  </si>
  <si>
    <t>Business Manager (Signature and date)</t>
  </si>
  <si>
    <t>Principal (Signature and date)</t>
  </si>
  <si>
    <t>The attached reports have been completed and submitted to the Finance Office.</t>
  </si>
  <si>
    <t>Balance Sheet</t>
  </si>
  <si>
    <t>Income Statement Summary</t>
  </si>
  <si>
    <t>Income Detail</t>
  </si>
  <si>
    <t>Expense Detail</t>
  </si>
  <si>
    <t>Bank Accounts</t>
  </si>
  <si>
    <t>Deferred Maintenance/Savings</t>
  </si>
  <si>
    <t>Tuition Assistance</t>
  </si>
  <si>
    <t>Diocesan Assessment</t>
  </si>
  <si>
    <t>Statistical Information</t>
  </si>
  <si>
    <t>IT Survey</t>
  </si>
  <si>
    <t>Second Collections</t>
  </si>
  <si>
    <t>Pastor/ Parochial Administrator name</t>
  </si>
  <si>
    <t>Pastor/ Parochial Administrator signature</t>
  </si>
  <si>
    <t>(A) Pastor Attestation:</t>
  </si>
  <si>
    <t>Required Submittals</t>
  </si>
  <si>
    <t>Finance Council Members and Professional Titles</t>
  </si>
  <si>
    <t xml:space="preserve">Required Communication to the Bishop </t>
  </si>
  <si>
    <t xml:space="preserve">School </t>
  </si>
  <si>
    <t>I, as Pastor (Administrator), am providing this document and its required submittals as set forth in this year's Annual Report, in fulfillment of the parish’s responsibility to report to the Bishop of the Diocese of Arlington.  I represent and affirm that to the best of my knowledge and belief:</t>
  </si>
  <si>
    <t>I am not aware of any instances of fraud, theft or misuse of parish funds or resources that occurred during the past fiscal year through the date of this report which, to the best of my knowledge, have not already been reported to the Diocese of Arlington.</t>
  </si>
  <si>
    <t>I am not aware of any instances of fraud, theft or misuse of parish funds or resources that occurred during the past fiscal year and through the date of this report which, to the best of my knowledge, have not already been reported to the Diocese of Arlington.</t>
  </si>
  <si>
    <t>(C) Finance Council Review:</t>
  </si>
  <si>
    <t>Does the committee meet at least once per quarter?</t>
  </si>
  <si>
    <t>I acknowledge that a Parish Finance Council is in place, in accordance with Canon Law that meets regularly (at least quarterly) to discuss and review actual and budgeted finanical results and the internal controls of the parish. I am providing below the names and professional titles of the council members.</t>
  </si>
  <si>
    <t>I have not engaged in any activity with the parish from which I or my family could personally benefit and could be considered a conflict of interest without fully disclosing the conflict of interest to the pastor and parish finance council.</t>
  </si>
  <si>
    <t>LIST ALL* CAPITAL NEEDS  AND ESTIMATE THE COST (if possible):</t>
  </si>
  <si>
    <t>DOES THE PARISH HAVE A WRITTEN SCHEDULE FOR DEFERRED MAINTENANCE? (Yes/No)</t>
  </si>
  <si>
    <t>The Parish Finance Council met, reviewed, and discussed the Annual Financial Report. All questions and issues raised as a result of this review have been satisfactorily resolved; including revisions to the statement, as considered necessary.*</t>
  </si>
  <si>
    <t xml:space="preserve">I have reviewed the annual financial report and the accompanying schedules that pertain to my position with the parish.  To the best of my knowledge, they reasonably represent the financial condition and financial activity of the parish.*  </t>
  </si>
  <si>
    <t>The annual financial report, including the accompanying schedules, accurately represent the financial condition and financial activity of the parish.*</t>
  </si>
  <si>
    <t xml:space="preserve">Other </t>
  </si>
  <si>
    <t>Employee Identification Number: (9 digit number provided by IRS: xx-xxxxxxx)</t>
  </si>
  <si>
    <t>DEFERRED MAINTENANCE &amp; ASSET REPLACEMENT</t>
  </si>
  <si>
    <t>ROOF</t>
  </si>
  <si>
    <t>WINDOWS</t>
  </si>
  <si>
    <t>HVAC/BOILER</t>
  </si>
  <si>
    <t>Location</t>
  </si>
  <si>
    <t>Repair or Replace</t>
  </si>
  <si>
    <t>Estimated Cost</t>
  </si>
  <si>
    <t>LIST ANY SIGNIFICANT* DEFERRED MAINTENANCE AND ESTIMATE THE COST OF REPAIR (if possible):</t>
  </si>
  <si>
    <t>Comments</t>
  </si>
  <si>
    <t>Type of Maintenance:</t>
  </si>
  <si>
    <t>New or Replace</t>
  </si>
  <si>
    <t>Estimated Time of Expenditure</t>
  </si>
  <si>
    <t>Were minutes taken and approved at the Finance Council meetings and filed at the Parish Office?</t>
  </si>
  <si>
    <t>Bank Name</t>
  </si>
  <si>
    <t>IF "NO", DOES THE PARISH HAVE A COMMITTEE THAT MONITORS THE MAINTENANCE OF THE PARISH FACILITIES?(Yes/No)</t>
  </si>
  <si>
    <t>Year Last Replaced/  Repaired</t>
  </si>
  <si>
    <t>Saint Thomas a Becket Parish</t>
  </si>
  <si>
    <t xml:space="preserve">Did the Parish Finance Council meet, develop, and discuss the financial statements and budget of the parish? </t>
  </si>
  <si>
    <t>COMMENTS:</t>
  </si>
  <si>
    <t>I have not engaged in any activity with the parish from which I or my family could personally benefit and could be considered a conflict of interest without fully disclosing the conflict of interest to the Diocesan Finance Officer and parish finance council.</t>
  </si>
  <si>
    <r>
      <t xml:space="preserve">Capital Plans typically include new contruction, remodeling, tenant improvements, etc. Examples: </t>
    </r>
    <r>
      <rPr>
        <sz val="12"/>
        <rFont val="Calibri"/>
        <family val="2"/>
      </rPr>
      <t xml:space="preserve"> Remodeling of offices or classrooms, replacing of church carpet, energy saving projects, lighting, and construction of new facilities.</t>
    </r>
  </si>
  <si>
    <t>All parishes are strongly encouraged to plan for and perform building maintenance as needed rather than wait until deferred maintenance becomes a major problem.  Complete this form using your best estimate of future plans.  We use it for long term planning only.  It is important that each parish fill out this form.</t>
  </si>
  <si>
    <r>
      <t xml:space="preserve">NOTE: At minimum, identify roof, windows, and HVAC/boiler units. </t>
    </r>
    <r>
      <rPr>
        <b/>
        <sz val="12"/>
        <rFont val="Calibri"/>
        <family val="2"/>
      </rPr>
      <t>Other examples of deferred maintenance: parking lots , fire detection &amp; suppression systems, electrical systems, plumbing and drainage systems, interior/exterior maintenance, etc.</t>
    </r>
  </si>
  <si>
    <t xml:space="preserve">Description:              </t>
  </si>
  <si>
    <t>(B) Management Review:</t>
  </si>
  <si>
    <t>BANK TOTALS</t>
  </si>
  <si>
    <t>BALANCE TOTAL</t>
  </si>
  <si>
    <t>TUITION ASSISTANCE</t>
  </si>
  <si>
    <t>School Name</t>
  </si>
  <si>
    <t># of Students Receiving Tuition Assistance from sources OTHER THAN the DTGP</t>
  </si>
  <si>
    <t>Separately List Each Source Providing Additional Award                                                    (i.e. BLA, special collections, parish, etc. )</t>
  </si>
  <si>
    <t>Total Tuition Assistance</t>
  </si>
  <si>
    <t>Salary &amp; Benefits</t>
  </si>
  <si>
    <t>OPERATING EXPENSES</t>
  </si>
  <si>
    <t>Other Expense</t>
  </si>
  <si>
    <t>Extraordinary Income</t>
  </si>
  <si>
    <t>Extraordinary Expense</t>
  </si>
  <si>
    <t>School Expense</t>
  </si>
  <si>
    <t>BALANCE SHEET</t>
  </si>
  <si>
    <t>TOTAL ASSETS</t>
  </si>
  <si>
    <t xml:space="preserve">Deferred Income </t>
  </si>
  <si>
    <t>INCOME STATEMENT</t>
  </si>
  <si>
    <r>
      <t>Note:</t>
    </r>
    <r>
      <rPr>
        <i/>
        <sz val="12"/>
        <rFont val="Palatino"/>
        <family val="1"/>
      </rPr>
      <t xml:space="preserve"> </t>
    </r>
    <r>
      <rPr>
        <b/>
        <i/>
        <sz val="12"/>
        <rFont val="Palatino"/>
        <family val="0"/>
      </rPr>
      <t xml:space="preserve">This report is only for parish administrative offices. </t>
    </r>
    <r>
      <rPr>
        <b/>
        <i/>
        <u val="single"/>
        <sz val="12"/>
        <rFont val="Palatino"/>
        <family val="0"/>
      </rPr>
      <t>Do not include information on your parish school’s administrative office</t>
    </r>
    <r>
      <rPr>
        <b/>
        <i/>
        <sz val="12"/>
        <rFont val="Palatino"/>
        <family val="0"/>
      </rPr>
      <t>, if any.</t>
    </r>
  </si>
  <si>
    <t>Bank Account Number</t>
  </si>
  <si>
    <t>* The Finance Office recognizes that parishes do not necessarily conform to GAAP, but utilize a hybrid, modified accrual/cash basis, method of accounting.</t>
  </si>
  <si>
    <t>TOTAL OPERATING INCOME</t>
  </si>
  <si>
    <t>South Riding</t>
  </si>
  <si>
    <t>Parish Investment in School Income</t>
  </si>
  <si>
    <t>Parish Investment in School Expense</t>
  </si>
  <si>
    <t>PARISH INVESTMENT IN SCHOOL</t>
  </si>
  <si>
    <t>CASH CONTRIBUTION</t>
  </si>
  <si>
    <t>CASH CONTRIBUTION EXPENSE</t>
  </si>
  <si>
    <t>Saint Thomas Aquinas School</t>
  </si>
  <si>
    <t>Holy Cross Academy</t>
  </si>
  <si>
    <t>Corpus Christi School</t>
  </si>
  <si>
    <t>Do not include funds provided by the Diocesan Tuition Assistance Program.</t>
  </si>
  <si>
    <t xml:space="preserve">OTHER PARISH INVESTMENT TO SCHOOL </t>
  </si>
  <si>
    <t>OTHER PARISH INVESTMENT TO SCHOOL</t>
  </si>
  <si>
    <t xml:space="preserve"> Balance 06/30/2016</t>
  </si>
  <si>
    <r>
      <rPr>
        <b/>
        <u val="single"/>
        <sz val="12"/>
        <rFont val="Calibri"/>
        <family val="2"/>
      </rPr>
      <t>Reconciled</t>
    </r>
    <r>
      <rPr>
        <b/>
        <sz val="12"/>
        <rFont val="Calibri"/>
        <family val="2"/>
      </rPr>
      <t xml:space="preserve"> Balance 06/30/2016</t>
    </r>
  </si>
  <si>
    <r>
      <rPr>
        <b/>
        <u val="single"/>
        <sz val="11"/>
        <rFont val="Calibri"/>
        <family val="2"/>
      </rPr>
      <t>Reconciled</t>
    </r>
    <r>
      <rPr>
        <b/>
        <sz val="11"/>
        <rFont val="Calibri"/>
        <family val="2"/>
      </rPr>
      <t xml:space="preserve"> Balance 06/30/2016</t>
    </r>
  </si>
  <si>
    <r>
      <t xml:space="preserve">Please list the number of students receiving tuition assistance from sources </t>
    </r>
    <r>
      <rPr>
        <b/>
        <sz val="12"/>
        <rFont val="Calibri"/>
        <family val="2"/>
      </rPr>
      <t>OTHER THAN the Diocesan Tuition Grant Program (DTGP)</t>
    </r>
    <r>
      <rPr>
        <sz val="12"/>
        <rFont val="Calibri"/>
        <family val="2"/>
      </rPr>
      <t>.  Please list separately the school to which the funds were given, what source provided these funds (i.e.: parish, special collections, tuition angels, etc.) and the amount awarded in tuition assistance.</t>
    </r>
  </si>
  <si>
    <t>For Fiscal Year Ended June 30, 2017</t>
  </si>
  <si>
    <t xml:space="preserve">DEANERY </t>
  </si>
  <si>
    <t>Total Number of Contributing Households</t>
  </si>
  <si>
    <t>Fiscal Year Ended June 30, 2017</t>
  </si>
  <si>
    <t>Pre-School</t>
  </si>
  <si>
    <t>Faith Formation Enrollment</t>
  </si>
  <si>
    <t>Grades K-5</t>
  </si>
  <si>
    <t>Grades 6-8</t>
  </si>
  <si>
    <t>Grades 9-12</t>
  </si>
  <si>
    <t>Adults</t>
  </si>
  <si>
    <t>Parish Faith Formation Catechists</t>
  </si>
  <si>
    <t>Certified Catechists</t>
  </si>
  <si>
    <t>Catechists pursuing Certification</t>
  </si>
  <si>
    <t>Uncertified Catechists</t>
  </si>
  <si>
    <t>Languages of Catechesis</t>
  </si>
  <si>
    <t>Children 7-17</t>
  </si>
  <si>
    <t>Adults baptized Catholic who are completing their initiation</t>
  </si>
  <si>
    <t>CATECHESIS</t>
  </si>
  <si>
    <t>TOTAL CONFIRMATIONS</t>
  </si>
  <si>
    <t>TOTAL FIRST COMMUNIONS</t>
  </si>
  <si>
    <t>Both Catholic Spouses</t>
  </si>
  <si>
    <t>One Catholic/one baptized spouse</t>
  </si>
  <si>
    <t>R.C.I.A.</t>
  </si>
  <si>
    <t>Adults 18 and over</t>
  </si>
  <si>
    <t>TOTAL CATECHUMENS</t>
  </si>
  <si>
    <t>CATECHUMENS</t>
  </si>
  <si>
    <t>CANDIDATES</t>
  </si>
  <si>
    <t>TOTAL CANDIDATES</t>
  </si>
  <si>
    <t>TOTAL R.C.I.A.</t>
  </si>
  <si>
    <t>CENSUS INFORMATION</t>
  </si>
  <si>
    <t>Households</t>
  </si>
  <si>
    <t>Total Number of Registered Men</t>
  </si>
  <si>
    <t>Total Number of Registerd Women</t>
  </si>
  <si>
    <t>Total Number of Registered Children (Under 18)</t>
  </si>
  <si>
    <t>Parishioners (Catholics Only)</t>
  </si>
  <si>
    <t>Altar Servers</t>
  </si>
  <si>
    <t>TOTAL ALTAR SERVERS</t>
  </si>
  <si>
    <t>OTHER INFORMATION</t>
  </si>
  <si>
    <t>TOTAL FUNERALS</t>
  </si>
  <si>
    <t>TOTAL MARRIAGES</t>
  </si>
  <si>
    <t>PARISH SCHOOL</t>
  </si>
  <si>
    <t>Enrollment</t>
  </si>
  <si>
    <t>Number of Catholic Students</t>
  </si>
  <si>
    <t>Number of Teachers</t>
  </si>
  <si>
    <t>Number of Teachers' Aide</t>
  </si>
  <si>
    <t>Number of Other Staff</t>
  </si>
  <si>
    <t>Faculty and Staff</t>
  </si>
  <si>
    <t>Adult Education</t>
  </si>
  <si>
    <t>Number of Particpants</t>
  </si>
  <si>
    <t>Enrollment Increase/(Decrease) compared to previous year</t>
  </si>
  <si>
    <t>TOTAL PARISHIONERS</t>
  </si>
  <si>
    <t>Baptisms</t>
  </si>
  <si>
    <t>TOTAL BAPTISMS</t>
  </si>
  <si>
    <r>
      <t xml:space="preserve">3) </t>
    </r>
    <r>
      <rPr>
        <b/>
        <u val="single"/>
        <sz val="12"/>
        <rFont val="Times New Roman"/>
        <family val="1"/>
      </rPr>
      <t>PARISH FINANCE COUNCIL INFORMATION</t>
    </r>
  </si>
  <si>
    <t>Master Catechist(s)</t>
  </si>
  <si>
    <t>Number of Priests</t>
  </si>
  <si>
    <t>Number of Deacons</t>
  </si>
  <si>
    <t>Number of Religious Brothers</t>
  </si>
  <si>
    <t>Number of Religious Sisters</t>
  </si>
  <si>
    <t>Number of Lay Ministers</t>
  </si>
  <si>
    <t>I</t>
  </si>
  <si>
    <t>II</t>
  </si>
  <si>
    <t>III</t>
  </si>
  <si>
    <t>IV</t>
  </si>
  <si>
    <t>V</t>
  </si>
  <si>
    <t>VI</t>
  </si>
  <si>
    <t>VII</t>
  </si>
  <si>
    <r>
      <t>Confirmations</t>
    </r>
    <r>
      <rPr>
        <b/>
        <sz val="10"/>
        <rFont val="Calibri"/>
        <family val="2"/>
      </rPr>
      <t xml:space="preserve"> </t>
    </r>
    <r>
      <rPr>
        <i/>
        <sz val="10"/>
        <rFont val="Calibri"/>
        <family val="2"/>
      </rPr>
      <t>(Those who were prepared for Confirmation)</t>
    </r>
  </si>
  <si>
    <t>Infants up to 1 year old</t>
  </si>
  <si>
    <t>Children 1 to 7 years old</t>
  </si>
  <si>
    <t>One Catholic/one unbaptized spouse</t>
  </si>
  <si>
    <t>(Those validly baptized in another Christian tradition, making a Solemn Profession of Faith in the Catholi Church, i.e., those receiving the Sacraments of Confirmation and Eucharist within the same Liturgy.)</t>
  </si>
  <si>
    <t>(Those unbaptized, receiving the Sacraments of Baptism, Confirmation and Eucharist within the same Liturgy.)</t>
  </si>
  <si>
    <t>TOTAL ENROLLMENT</t>
  </si>
  <si>
    <t>TOTAL CATECHISTS</t>
  </si>
  <si>
    <t>TOTAL FACULTY &amp; STAFF</t>
  </si>
  <si>
    <t>Number of Male Altar Servers</t>
  </si>
  <si>
    <t>Number of Female Altar Servers</t>
  </si>
  <si>
    <t>Number of Male Funerals</t>
  </si>
  <si>
    <t>Number of Female Funerals</t>
  </si>
  <si>
    <r>
      <t xml:space="preserve">Those between ages 8 and 17 </t>
    </r>
    <r>
      <rPr>
        <i/>
        <sz val="11"/>
        <rFont val="Calibri"/>
        <family val="2"/>
      </rPr>
      <t>(including Catechumens)</t>
    </r>
  </si>
  <si>
    <r>
      <t>18 and over</t>
    </r>
    <r>
      <rPr>
        <i/>
        <sz val="11"/>
        <rFont val="Calibri"/>
        <family val="2"/>
      </rPr>
      <t xml:space="preserve"> (including Catechumens)</t>
    </r>
  </si>
  <si>
    <t>SACRAMENTAL RECORDS</t>
  </si>
  <si>
    <t>Catholic, Parishioner</t>
  </si>
  <si>
    <t>Non-Catholic Families</t>
  </si>
  <si>
    <t>Catholic, Non-Parishioner</t>
  </si>
  <si>
    <t>Percentage of Increase from previous Academic Year</t>
  </si>
  <si>
    <t>Amount of Parish Investment in School</t>
  </si>
  <si>
    <t>Other Catechesis</t>
  </si>
  <si>
    <t>Bible Study</t>
  </si>
  <si>
    <t>Other Types of Faith Formation Programs</t>
  </si>
  <si>
    <t>Number of Members</t>
  </si>
  <si>
    <t>Frequency of Meetings</t>
  </si>
  <si>
    <t>Advisory Board</t>
  </si>
  <si>
    <t>Divine Worship</t>
  </si>
  <si>
    <t>Frequency of Mass for Students</t>
  </si>
  <si>
    <t>Frequency of Availability of Sacrament of Penance</t>
  </si>
  <si>
    <t>Number of Students Attending Tuition Free</t>
  </si>
  <si>
    <t>Is Tuition Assistance Available?</t>
  </si>
  <si>
    <t>Does the School have an Advisory Board?</t>
  </si>
  <si>
    <t>Advisory Board Member on Parish Finance Council?</t>
  </si>
  <si>
    <t>Fiscal Year July 1, 2016 - June 30, 2017</t>
  </si>
  <si>
    <t>Corpus Christi Parish</t>
  </si>
  <si>
    <r>
      <t>All parishes within the Diocese of Arlington must complete and deliver this form with the related attachments to the Office of Finance no later than</t>
    </r>
    <r>
      <rPr>
        <b/>
        <i/>
        <sz val="12"/>
        <rFont val="Times New Roman"/>
        <family val="1"/>
      </rPr>
      <t xml:space="preserve"> August 15, 2017.</t>
    </r>
  </si>
  <si>
    <t>As of June 30, 2017</t>
  </si>
  <si>
    <t>Fiscal Year Ended  June 30, 2017</t>
  </si>
  <si>
    <r>
      <rPr>
        <b/>
        <u val="single"/>
        <sz val="11"/>
        <rFont val="Calibri"/>
        <family val="2"/>
      </rPr>
      <t>Reconciled</t>
    </r>
    <r>
      <rPr>
        <b/>
        <sz val="11"/>
        <rFont val="Calibri"/>
        <family val="2"/>
      </rPr>
      <t xml:space="preserve"> Balance 06/30/2017</t>
    </r>
  </si>
  <si>
    <r>
      <rPr>
        <b/>
        <u val="single"/>
        <sz val="12"/>
        <rFont val="Calibri"/>
        <family val="2"/>
      </rPr>
      <t>Reconciled</t>
    </r>
    <r>
      <rPr>
        <b/>
        <sz val="12"/>
        <rFont val="Calibri"/>
        <family val="2"/>
      </rPr>
      <t xml:space="preserve"> Balance 06/30/2017</t>
    </r>
  </si>
  <si>
    <t>At Fiscal Year End June 30, 2017</t>
  </si>
  <si>
    <t>Payable During Fiscal Year 2017</t>
  </si>
  <si>
    <t>Collection Income, fiscal year ended June 30, 2017……………………</t>
  </si>
  <si>
    <t>payable during the 2017-2018 fiscal year.  It may be adjusted after</t>
  </si>
  <si>
    <t>As of  June 30, 2017</t>
  </si>
  <si>
    <r>
      <t>Enter Balance @ 6/30/2016</t>
    </r>
    <r>
      <rPr>
        <b/>
        <i/>
        <sz val="10"/>
        <rFont val="Calibri"/>
        <family val="2"/>
      </rPr>
      <t xml:space="preserve"> (from last year's annual report)</t>
    </r>
  </si>
  <si>
    <r>
      <t xml:space="preserve">With the teaching of the Church's principle of subsidiarity, and the desire to promote assistance among the parishes within the diocese, the concept of intra-parish support for parishes is expanded for FY 2017.  Any financial support that was provided by parishes blessed with more substantial resources to other parishes/missions and </t>
    </r>
    <r>
      <rPr>
        <b/>
        <sz val="11"/>
        <rFont val="Calibri"/>
        <family val="2"/>
      </rPr>
      <t>high schools</t>
    </r>
    <r>
      <rPr>
        <sz val="11"/>
        <rFont val="Calibri"/>
        <family val="2"/>
      </rPr>
      <t xml:space="preserve"> that were in need during the year within the Diocese of Arlington, qualify for the exemption from the diocesan assessment up to a limit of $10,000. </t>
    </r>
  </si>
  <si>
    <t>Designated Parishes as of 6/30/17-</t>
  </si>
  <si>
    <t xml:space="preserve"> Balance 06/30/2017</t>
  </si>
  <si>
    <t>The Excel workbook is made up of several worksheets identified by tabs across the bottom of the screen. You can print any of the worksheets. All red color tabs require data entry. All blue collar tabs are populated from the information entered. Some worksheets are password protected so that you can only enter information in fields that require information. If you need to unprotect a worksheet, please feel free to call me for the password.</t>
  </si>
  <si>
    <t xml:space="preserve">Cover Tab </t>
  </si>
  <si>
    <t>Complete all areas in the spaces provided. Acquire signatures and mail to the Office of Finance as indicated above.</t>
  </si>
  <si>
    <t xml:space="preserve">Balance Sheet Tab </t>
  </si>
  <si>
    <t>Second Collections Tab</t>
  </si>
  <si>
    <t>Enter amounts in the appropriate cells. Totals will calculate automatically.  The total balance should match the Funds Held for Others on the Statement of Financial Position.</t>
  </si>
  <si>
    <t>IS Summary Tab</t>
  </si>
  <si>
    <t>No data entry is required on this worksheet, the information will automatically populate from the Income and Expense Detail tabs.</t>
  </si>
  <si>
    <t>Income &amp; Expense Detail Tabs</t>
  </si>
  <si>
    <t xml:space="preserve">These tabs are password protected. You will not be able to insert/delete rows or change formulas. In each cell with an account name there appears a red triangle in the upper right-hand corner.  Rest the cursor over the triangle to display comments about how the contents of income or expenses should be recorded.  </t>
  </si>
  <si>
    <t xml:space="preserve">Bank Accounts/Authorized Signers Tab </t>
  </si>
  <si>
    <t>Enter the information requested for all parish (church and school) and parish organization accounts at commercial banks and DIAL. Reconciled account balances should match those on the Balance Sheet.</t>
  </si>
  <si>
    <t xml:space="preserve">Deferred Maintenance Tab </t>
  </si>
  <si>
    <t>Enter the information requested for both church and school. This worksheet contains drop-down menus to assist you in filling out the report. At a minimum, identify roof, windows, HVAC and boiler units.</t>
  </si>
  <si>
    <t xml:space="preserve">Tuition Assistance Tab </t>
  </si>
  <si>
    <t xml:space="preserve">The Office of Catholic Schools needs this information to better understand how each school and or parish is able to provide additional tuition assistance beyond the Diocesan Tuition Program.  </t>
  </si>
  <si>
    <t xml:space="preserve">Operating Assessment Tab </t>
  </si>
  <si>
    <t xml:space="preserve">The assessment worksheet is automatically populated from information that is entered in the Income &amp; Expense Detail worksheet. </t>
  </si>
  <si>
    <t>Statistical Tab</t>
  </si>
  <si>
    <t>Enter the amounts in the appropriate cells.</t>
  </si>
  <si>
    <t xml:space="preserve">IT Survey Tab </t>
  </si>
  <si>
    <t>This tab should be filled out only with the information pertaining to the Church administrative office. Do not include the school.</t>
  </si>
  <si>
    <t xml:space="preserve">Report to Parishioners </t>
  </si>
  <si>
    <t>No data entry is required on this worksheet, the information will automatically populate.  You may modify this report to your specific needs, but keep in mind you may need to change the formulas. For example, if you are a parish with a school on one general ledger, you will need to modify the Balance Sheet formulas. I recommend using only the Total Column. Please feel free to call if you need assistance.</t>
  </si>
  <si>
    <t xml:space="preserve">Overview of Worksheet Tabs </t>
  </si>
  <si>
    <t>Enter amounts in the appropriate cells. Totals will calculate automatically.  Enter data from last year's annual report in the Reconciliation of Accounts (grey shaded area).</t>
  </si>
  <si>
    <t>INSTRUCTIONS</t>
  </si>
  <si>
    <r>
      <t xml:space="preserve">1) Email the completed report to: m.leonard@arlingtondiocese.org  </t>
    </r>
    <r>
      <rPr>
        <i/>
        <sz val="12"/>
        <rFont val="Calibri"/>
        <family val="2"/>
      </rPr>
      <t>(Please include the Parish name in the subject line.)</t>
    </r>
  </si>
  <si>
    <t>3) If you have any questions or need help completing the forms, you can contact the Parish Financial Liaison at 703-841-3897 or m.leonard@arlingtiondiocese.org</t>
  </si>
  <si>
    <t>Export the Trial Balance report into excel and move into the workbook as a tab. All account balances, including assets, liabilities, net assets, income and expense, must be included. The report should agree to the Statement of Financial Activities and Statement of Financial Position.</t>
  </si>
  <si>
    <t>2) Please print the entire workbook, acquire signatures and mail a complete hard copy of the report to the :</t>
  </si>
  <si>
    <t xml:space="preserve">      Office of Finance, 200 N. Glebe Road, Suite 914, Arlington, VA 22203. </t>
  </si>
  <si>
    <r>
      <t xml:space="preserve">Trial Balance </t>
    </r>
    <r>
      <rPr>
        <b/>
        <i/>
        <sz val="12"/>
        <color indexed="56"/>
        <rFont val="Calibri"/>
        <family val="2"/>
      </rPr>
      <t>(Does not need to be printed)</t>
    </r>
  </si>
  <si>
    <r>
      <t xml:space="preserve">Report Submission </t>
    </r>
    <r>
      <rPr>
        <b/>
        <sz val="14"/>
        <color indexed="8"/>
        <rFont val="Calibri"/>
        <family val="2"/>
      </rPr>
      <t>(due by August 15, 2017)</t>
    </r>
  </si>
  <si>
    <t>Number of Students Receiving Tuition Assistance</t>
  </si>
  <si>
    <t>Total Sunday Collections</t>
  </si>
  <si>
    <t>Sunday Collections (On-Line)</t>
  </si>
  <si>
    <t>Parish School Subsidy</t>
  </si>
  <si>
    <t>Of the total Sunday Collections how much was from online giving?</t>
  </si>
  <si>
    <t xml:space="preserve">Sunday Collections (Mail and In-Pew) </t>
  </si>
  <si>
    <t>Tuition Rates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</si>
</sst>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quot;$&quot;#,##0"/>
    <numFmt numFmtId="171" formatCode="_(&quot;$&quot;* #,##0.000_);_(&quot;$&quot;* \(#,##0.000\);_(&quot;$&quot;* &quot;-&quot;??_);_(@_)"/>
    <numFmt numFmtId="172" formatCode="&quot;Yes&quot;;&quot;Yes&quot;;&quot;No&quot;"/>
    <numFmt numFmtId="173" formatCode="&quot;True&quot;;&quot;True&quot;;&quot;False&quot;"/>
    <numFmt numFmtId="174" formatCode="&quot;On&quot;;&quot;On&quot;;&quot;Off&quot;"/>
    <numFmt numFmtId="175" formatCode="[$€-2]\ #,##0.00_);[Red]\([$€-2]\ #,##0.00\)"/>
  </numFmts>
  <fonts count="165">
    <font>
      <sz val="10"/>
      <name val="Arial"/>
      <family val="0"/>
    </font>
    <font>
      <sz val="11"/>
      <color indexed="63"/>
      <name val="Calibri"/>
      <family val="2"/>
    </font>
    <font>
      <sz val="10"/>
      <color indexed="8"/>
      <name val="Times New Roman"/>
      <family val="1"/>
    </font>
    <font>
      <sz val="12"/>
      <name val="Calibri"/>
      <family val="2"/>
    </font>
    <font>
      <sz val="14"/>
      <name val="Calibri"/>
      <family val="2"/>
    </font>
    <font>
      <b/>
      <sz val="18"/>
      <name val="Calibri"/>
      <family val="2"/>
    </font>
    <font>
      <sz val="8"/>
      <name val="Arial"/>
      <family val="2"/>
    </font>
    <font>
      <b/>
      <sz val="12"/>
      <name val="Calibri"/>
      <family val="2"/>
    </font>
    <font>
      <sz val="11"/>
      <name val="Calibri"/>
      <family val="2"/>
    </font>
    <font>
      <sz val="8"/>
      <name val="Tahoma"/>
      <family val="2"/>
    </font>
    <font>
      <b/>
      <sz val="8"/>
      <name val="Tahoma"/>
      <family val="2"/>
    </font>
    <font>
      <sz val="10"/>
      <name val="Calibri"/>
      <family val="2"/>
    </font>
    <font>
      <u val="single"/>
      <sz val="10"/>
      <color indexed="12"/>
      <name val="Arial"/>
      <family val="2"/>
    </font>
    <font>
      <b/>
      <sz val="10"/>
      <name val="Calibri"/>
      <family val="2"/>
    </font>
    <font>
      <sz val="12"/>
      <name val="Times New Roman"/>
      <family val="1"/>
    </font>
    <font>
      <b/>
      <sz val="12"/>
      <name val="Times New Roman"/>
      <family val="1"/>
    </font>
    <font>
      <sz val="10"/>
      <name val="Times New Roman"/>
      <family val="1"/>
    </font>
    <font>
      <b/>
      <u val="single"/>
      <sz val="12"/>
      <name val="Times New Roman"/>
      <family val="1"/>
    </font>
    <font>
      <i/>
      <sz val="12"/>
      <name val="Times New Roman"/>
      <family val="1"/>
    </font>
    <font>
      <b/>
      <sz val="18"/>
      <name val="Times New Roman"/>
      <family val="1"/>
    </font>
    <font>
      <u val="single"/>
      <sz val="12"/>
      <name val="Times New Roman"/>
      <family val="1"/>
    </font>
    <font>
      <i/>
      <sz val="14"/>
      <name val="Times New Roman"/>
      <family val="1"/>
    </font>
    <font>
      <b/>
      <i/>
      <sz val="12"/>
      <name val="Times New Roman"/>
      <family val="1"/>
    </font>
    <font>
      <sz val="10"/>
      <name val="Tahoma"/>
      <family val="2"/>
    </font>
    <font>
      <sz val="11"/>
      <name val="Tahoma"/>
      <family val="2"/>
    </font>
    <font>
      <b/>
      <sz val="9"/>
      <name val="Calibri"/>
      <family val="2"/>
    </font>
    <font>
      <sz val="16"/>
      <name val="Arial"/>
      <family val="2"/>
    </font>
    <font>
      <sz val="8"/>
      <color indexed="8"/>
      <name val="Arial"/>
      <family val="2"/>
    </font>
    <font>
      <b/>
      <sz val="18"/>
      <name val="Cambria"/>
      <family val="1"/>
    </font>
    <font>
      <sz val="14"/>
      <name val="Cambria"/>
      <family val="1"/>
    </font>
    <font>
      <b/>
      <sz val="11"/>
      <name val="Calibri"/>
      <family val="2"/>
    </font>
    <font>
      <b/>
      <sz val="20"/>
      <color indexed="9"/>
      <name val="Cambria"/>
      <family val="1"/>
    </font>
    <font>
      <b/>
      <sz val="12"/>
      <color indexed="9"/>
      <name val="Calibri"/>
      <family val="2"/>
    </font>
    <font>
      <b/>
      <sz val="14"/>
      <color indexed="9"/>
      <name val="Calibri"/>
      <family val="2"/>
    </font>
    <font>
      <b/>
      <i/>
      <sz val="14"/>
      <color indexed="9"/>
      <name val="Calibri"/>
      <family val="2"/>
    </font>
    <font>
      <sz val="6"/>
      <name val="Cambria"/>
      <family val="1"/>
    </font>
    <font>
      <b/>
      <sz val="22"/>
      <name val="Times New Roman"/>
      <family val="1"/>
    </font>
    <font>
      <b/>
      <sz val="10"/>
      <name val="Tahoma"/>
      <family val="2"/>
    </font>
    <font>
      <i/>
      <sz val="12"/>
      <name val="Calibri"/>
      <family val="2"/>
    </font>
    <font>
      <sz val="12"/>
      <name val="Arial"/>
      <family val="2"/>
    </font>
    <font>
      <sz val="11"/>
      <name val="Arial"/>
      <family val="2"/>
    </font>
    <font>
      <i/>
      <sz val="9.5"/>
      <name val="Univers"/>
      <family val="0"/>
    </font>
    <font>
      <sz val="11"/>
      <color indexed="8"/>
      <name val="Calibri"/>
      <family val="2"/>
    </font>
    <font>
      <b/>
      <sz val="16"/>
      <name val="Cambria"/>
      <family val="1"/>
    </font>
    <font>
      <sz val="10"/>
      <name val="Palatino Linotype"/>
      <family val="1"/>
    </font>
    <font>
      <sz val="12"/>
      <name val="Palatino Linotype"/>
      <family val="1"/>
    </font>
    <font>
      <sz val="11"/>
      <name val="Palatino Linotype"/>
      <family val="1"/>
    </font>
    <font>
      <sz val="10"/>
      <color indexed="9"/>
      <name val="Calibri"/>
      <family val="2"/>
    </font>
    <font>
      <i/>
      <sz val="12"/>
      <name val="Palatino"/>
      <family val="1"/>
    </font>
    <font>
      <b/>
      <i/>
      <sz val="12"/>
      <name val="Palatino"/>
      <family val="1"/>
    </font>
    <font>
      <sz val="12"/>
      <name val="Palatino"/>
      <family val="1"/>
    </font>
    <font>
      <b/>
      <u val="single"/>
      <sz val="12"/>
      <name val="Palatino"/>
      <family val="1"/>
    </font>
    <font>
      <u val="single"/>
      <sz val="12"/>
      <name val="Palatino"/>
      <family val="1"/>
    </font>
    <font>
      <sz val="10"/>
      <name val="Palatino"/>
      <family val="1"/>
    </font>
    <font>
      <b/>
      <sz val="14"/>
      <color indexed="10"/>
      <name val="Calibri"/>
      <family val="2"/>
    </font>
    <font>
      <b/>
      <sz val="12"/>
      <name val="Palatino"/>
      <family val="1"/>
    </font>
    <font>
      <sz val="10"/>
      <color indexed="60"/>
      <name val="Palatino Linotype"/>
      <family val="1"/>
    </font>
    <font>
      <b/>
      <sz val="9"/>
      <name val="Tahoma"/>
      <family val="2"/>
    </font>
    <font>
      <i/>
      <sz val="11"/>
      <name val="Calibri"/>
      <family val="2"/>
    </font>
    <font>
      <b/>
      <i/>
      <sz val="11"/>
      <color indexed="10"/>
      <name val="Palatino"/>
      <family val="1"/>
    </font>
    <font>
      <sz val="10"/>
      <color indexed="10"/>
      <name val="Arial"/>
      <family val="2"/>
    </font>
    <font>
      <i/>
      <sz val="10"/>
      <name val="Calibri"/>
      <family val="2"/>
    </font>
    <font>
      <sz val="9"/>
      <name val="Calibri"/>
      <family val="2"/>
    </font>
    <font>
      <b/>
      <sz val="10"/>
      <color indexed="9"/>
      <name val="Cambria"/>
      <family val="1"/>
    </font>
    <font>
      <b/>
      <i/>
      <sz val="10"/>
      <color indexed="9"/>
      <name val="Cambria"/>
      <family val="1"/>
    </font>
    <font>
      <sz val="9"/>
      <color indexed="10"/>
      <name val="Calibri"/>
      <family val="2"/>
    </font>
    <font>
      <sz val="9"/>
      <color indexed="55"/>
      <name val="Calibri"/>
      <family val="2"/>
    </font>
    <font>
      <sz val="9"/>
      <name val="Arial"/>
      <family val="2"/>
    </font>
    <font>
      <b/>
      <sz val="10"/>
      <name val="Arial"/>
      <family val="2"/>
    </font>
    <font>
      <i/>
      <sz val="10"/>
      <name val="Palatino"/>
      <family val="1"/>
    </font>
    <font>
      <b/>
      <i/>
      <sz val="14"/>
      <name val="Times New Roman"/>
      <family val="1"/>
    </font>
    <font>
      <sz val="10"/>
      <color indexed="8"/>
      <name val="Calibri"/>
      <family val="2"/>
    </font>
    <font>
      <b/>
      <sz val="18"/>
      <color indexed="8"/>
      <name val="Cambria"/>
      <family val="1"/>
    </font>
    <font>
      <i/>
      <sz val="10"/>
      <name val="Times New Roman"/>
      <family val="1"/>
    </font>
    <font>
      <sz val="10"/>
      <color indexed="8"/>
      <name val="Arial"/>
      <family val="2"/>
    </font>
    <font>
      <b/>
      <sz val="14"/>
      <name val="Calibri"/>
      <family val="2"/>
    </font>
    <font>
      <b/>
      <i/>
      <sz val="12"/>
      <name val="Calibri"/>
      <family val="2"/>
    </font>
    <font>
      <b/>
      <i/>
      <sz val="10"/>
      <color indexed="10"/>
      <name val="Calibri"/>
      <family val="2"/>
    </font>
    <font>
      <sz val="10"/>
      <color indexed="10"/>
      <name val="Calibri"/>
      <family val="2"/>
    </font>
    <font>
      <b/>
      <i/>
      <sz val="10"/>
      <name val="Calibri"/>
      <family val="2"/>
    </font>
    <font>
      <sz val="12"/>
      <color indexed="8"/>
      <name val="Times New Roman"/>
      <family val="1"/>
    </font>
    <font>
      <i/>
      <u val="single"/>
      <sz val="12"/>
      <name val="Times New Roman"/>
      <family val="1"/>
    </font>
    <font>
      <i/>
      <u val="single"/>
      <sz val="12"/>
      <name val="Palatino"/>
      <family val="1"/>
    </font>
    <font>
      <b/>
      <i/>
      <sz val="11"/>
      <name val="Calibri"/>
      <family val="2"/>
    </font>
    <font>
      <b/>
      <sz val="16"/>
      <name val="Calibri"/>
      <family val="2"/>
    </font>
    <font>
      <sz val="9"/>
      <name val="Tahoma"/>
      <family val="2"/>
    </font>
    <font>
      <b/>
      <sz val="28"/>
      <name val="Calibri"/>
      <family val="2"/>
    </font>
    <font>
      <b/>
      <sz val="24"/>
      <name val="Calibri"/>
      <family val="2"/>
    </font>
    <font>
      <b/>
      <i/>
      <u val="single"/>
      <sz val="12"/>
      <name val="Palatino"/>
      <family val="0"/>
    </font>
    <font>
      <b/>
      <sz val="18"/>
      <color indexed="9"/>
      <name val="Cambria"/>
      <family val="1"/>
    </font>
    <font>
      <b/>
      <u val="single"/>
      <sz val="11"/>
      <name val="Calibri"/>
      <family val="2"/>
    </font>
    <font>
      <b/>
      <sz val="12"/>
      <name val="Tahoma"/>
      <family val="2"/>
    </font>
    <font>
      <b/>
      <sz val="12"/>
      <color indexed="37"/>
      <name val="Tahoma"/>
      <family val="2"/>
    </font>
    <font>
      <b/>
      <u val="single"/>
      <sz val="12"/>
      <name val="Calibri"/>
      <family val="2"/>
    </font>
    <font>
      <b/>
      <sz val="13"/>
      <name val="Palatino Linotype"/>
      <family val="1"/>
    </font>
    <font>
      <sz val="13"/>
      <name val="Palatino Linotype"/>
      <family val="1"/>
    </font>
    <font>
      <b/>
      <i/>
      <sz val="12"/>
      <color indexed="56"/>
      <name val="Calibri"/>
      <family val="2"/>
    </font>
    <font>
      <b/>
      <sz val="14"/>
      <color indexed="8"/>
      <name val="Calibri"/>
      <family val="2"/>
    </font>
    <font>
      <b/>
      <i/>
      <sz val="9"/>
      <name val="Tahoma"/>
      <family val="2"/>
    </font>
    <font>
      <i/>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sz val="12"/>
      <color indexed="8"/>
      <name val="Calibri"/>
      <family val="2"/>
    </font>
    <font>
      <b/>
      <sz val="11"/>
      <color indexed="8"/>
      <name val="Calibri"/>
      <family val="2"/>
    </font>
    <font>
      <b/>
      <sz val="10"/>
      <color indexed="9"/>
      <name val="Calibri"/>
      <family val="2"/>
    </font>
    <font>
      <b/>
      <sz val="10"/>
      <color indexed="9"/>
      <name val="Arial"/>
      <family val="2"/>
    </font>
    <font>
      <sz val="10"/>
      <color indexed="16"/>
      <name val="Calibri"/>
      <family val="2"/>
    </font>
    <font>
      <sz val="12"/>
      <color indexed="9"/>
      <name val="Calibri"/>
      <family val="2"/>
    </font>
    <font>
      <b/>
      <sz val="14"/>
      <color indexed="56"/>
      <name val="Calibri"/>
      <family val="2"/>
    </font>
    <font>
      <sz val="12"/>
      <color indexed="62"/>
      <name val="Calibri"/>
      <family val="2"/>
    </font>
    <font>
      <b/>
      <sz val="18"/>
      <color indexed="9"/>
      <name val="Calibri"/>
      <family val="2"/>
    </font>
    <font>
      <b/>
      <i/>
      <sz val="11"/>
      <color indexed="10"/>
      <name val="Calibri"/>
      <family val="2"/>
    </font>
    <font>
      <i/>
      <sz val="11"/>
      <color indexed="63"/>
      <name val="Calibri"/>
      <family val="2"/>
    </font>
    <font>
      <b/>
      <u val="single"/>
      <sz val="11"/>
      <color indexed="63"/>
      <name val="Calibri"/>
      <family val="2"/>
    </font>
    <font>
      <b/>
      <sz val="12"/>
      <color indexed="63"/>
      <name val="Calibri"/>
      <family val="2"/>
    </font>
    <font>
      <sz val="12"/>
      <color indexed="63"/>
      <name val="Calibri"/>
      <family val="2"/>
    </font>
    <font>
      <sz val="10"/>
      <color indexed="63"/>
      <name val="Arial"/>
      <family val="2"/>
    </font>
    <font>
      <i/>
      <sz val="10"/>
      <color indexed="63"/>
      <name val="Calibri"/>
      <family val="2"/>
    </font>
    <font>
      <i/>
      <sz val="10"/>
      <color indexed="63"/>
      <name val="Arial"/>
      <family val="2"/>
    </font>
    <font>
      <b/>
      <i/>
      <sz val="10"/>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Calibri"/>
      <family val="2"/>
    </font>
    <font>
      <b/>
      <sz val="11"/>
      <color rgb="FFC00000"/>
      <name val="Calibri"/>
      <family val="2"/>
    </font>
    <font>
      <b/>
      <sz val="10"/>
      <color theme="0"/>
      <name val="Calibri"/>
      <family val="2"/>
    </font>
    <font>
      <b/>
      <sz val="10"/>
      <color theme="0"/>
      <name val="Arial"/>
      <family val="2"/>
    </font>
    <font>
      <sz val="10"/>
      <color rgb="FF7E0000"/>
      <name val="Calibri"/>
      <family val="2"/>
    </font>
    <font>
      <sz val="12"/>
      <color theme="0"/>
      <name val="Calibri"/>
      <family val="2"/>
    </font>
    <font>
      <b/>
      <sz val="12"/>
      <color theme="0"/>
      <name val="Calibri"/>
      <family val="2"/>
    </font>
    <font>
      <b/>
      <sz val="14"/>
      <color theme="3" tint="-0.4999699890613556"/>
      <name val="Calibri"/>
      <family val="2"/>
    </font>
    <font>
      <sz val="12"/>
      <color theme="4" tint="-0.4999699890613556"/>
      <name val="Calibri"/>
      <family val="2"/>
    </font>
    <font>
      <b/>
      <sz val="18"/>
      <color theme="0"/>
      <name val="Calibri"/>
      <family val="2"/>
    </font>
    <font>
      <i/>
      <sz val="11"/>
      <color theme="1" tint="0.24998000264167786"/>
      <name val="Calibri"/>
      <family val="2"/>
    </font>
    <font>
      <b/>
      <sz val="14"/>
      <color theme="0"/>
      <name val="Calibri"/>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60"/>
        <bgColor indexed="64"/>
      </patternFill>
    </fill>
    <fill>
      <patternFill patternType="solid">
        <fgColor indexed="63"/>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1" tint="0.15000000596046448"/>
        <bgColor indexed="64"/>
      </patternFill>
    </fill>
    <fill>
      <patternFill patternType="solid">
        <fgColor rgb="FF7E0000"/>
        <bgColor indexed="64"/>
      </patternFill>
    </fill>
    <fill>
      <patternFill patternType="solid">
        <fgColor theme="1" tint="0.04998999834060669"/>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rgb="FFFCFAB4"/>
        <bgColor indexed="64"/>
      </patternFill>
    </fill>
    <fill>
      <patternFill patternType="solid">
        <fgColor theme="1" tint="0.49998000264167786"/>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style="thin"/>
      <right style="medium"/>
      <top style="thin"/>
      <bottom style="thin"/>
    </border>
    <border>
      <left style="medium"/>
      <right/>
      <top/>
      <bottom/>
    </border>
    <border>
      <left/>
      <right style="medium"/>
      <top/>
      <bottom/>
    </border>
    <border>
      <left style="double"/>
      <right style="medium"/>
      <top style="double"/>
      <bottom style="double"/>
    </border>
    <border>
      <left style="medium"/>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medium"/>
      <top style="thin"/>
      <bottom style="thin"/>
    </border>
    <border>
      <left style="thin"/>
      <right/>
      <top style="thin"/>
      <bottom style="thin"/>
    </border>
    <border>
      <left/>
      <right style="thin"/>
      <top style="thin"/>
      <bottom style="thin"/>
    </border>
    <border>
      <left style="medium"/>
      <right/>
      <top style="medium"/>
      <bottom style="medium"/>
    </border>
    <border>
      <left style="thin">
        <color indexed="22"/>
      </left>
      <right style="thin">
        <color indexed="22"/>
      </right>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right/>
      <top style="thin"/>
      <bottom/>
    </border>
    <border>
      <left/>
      <right/>
      <top/>
      <bottom style="thin"/>
    </border>
    <border>
      <left/>
      <right style="thin"/>
      <top/>
      <bottom style="thin"/>
    </border>
    <border>
      <left/>
      <right/>
      <top style="medium"/>
      <bottom style="thin"/>
    </border>
    <border>
      <left style="thin"/>
      <right style="thin"/>
      <top/>
      <bottom style="thin"/>
    </border>
    <border>
      <left style="thin"/>
      <right/>
      <top/>
      <bottom style="thin"/>
    </border>
    <border>
      <left style="medium"/>
      <right style="medium"/>
      <top style="medium"/>
      <bottom style="medium"/>
    </border>
    <border>
      <left style="medium"/>
      <right/>
      <top/>
      <bottom style="thin"/>
    </border>
    <border>
      <left/>
      <right style="medium"/>
      <top/>
      <bottom style="thin"/>
    </border>
    <border>
      <left/>
      <right style="thin"/>
      <top style="thin"/>
      <bottom/>
    </border>
    <border>
      <left/>
      <right style="thin"/>
      <top/>
      <bottom/>
    </border>
    <border>
      <left/>
      <right style="thin"/>
      <top style="thin"/>
      <bottom style="medium"/>
    </border>
    <border>
      <left style="thin"/>
      <right style="medium"/>
      <top/>
      <bottom style="thin"/>
    </border>
    <border>
      <left style="thin">
        <color indexed="22"/>
      </left>
      <right style="medium"/>
      <top style="medium"/>
      <bottom style="thin">
        <color indexed="22"/>
      </bottom>
    </border>
    <border>
      <left style="thin">
        <color indexed="22"/>
      </left>
      <right style="medium"/>
      <top/>
      <bottom style="thin">
        <color indexed="22"/>
      </bottom>
    </border>
    <border>
      <left style="thin">
        <color indexed="22"/>
      </left>
      <right style="medium"/>
      <top style="thin">
        <color indexed="22"/>
      </top>
      <bottom style="thin">
        <color indexed="22"/>
      </bottom>
    </border>
    <border>
      <left style="double"/>
      <right style="double"/>
      <top style="double"/>
      <bottom style="double"/>
    </border>
    <border>
      <left style="hair"/>
      <right/>
      <top style="hair"/>
      <bottom style="hair"/>
    </border>
    <border>
      <left/>
      <right/>
      <top style="hair"/>
      <bottom style="hair"/>
    </border>
    <border>
      <left/>
      <right style="hair"/>
      <top style="hair"/>
      <bottom style="hair"/>
    </border>
    <border>
      <left style="double"/>
      <right style="double"/>
      <top/>
      <bottom style="double"/>
    </border>
    <border>
      <left/>
      <right style="medium"/>
      <top style="medium"/>
      <bottom style="thin"/>
    </border>
    <border>
      <left/>
      <right style="medium"/>
      <top style="thin"/>
      <bottom style="medium"/>
    </border>
    <border>
      <left style="thin"/>
      <right style="thin"/>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right style="thin"/>
      <top style="medium"/>
      <bottom style="medium"/>
    </border>
    <border>
      <left style="thin">
        <color indexed="22"/>
      </left>
      <right style="thin"/>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border>
    <border>
      <left style="thin">
        <color indexed="22"/>
      </left>
      <right style="medium"/>
      <top style="thin">
        <color indexed="22"/>
      </top>
      <bottom>
        <color indexed="63"/>
      </bottom>
    </border>
    <border>
      <left>
        <color indexed="63"/>
      </left>
      <right>
        <color indexed="63"/>
      </right>
      <top style="thin"/>
      <bottom style="double"/>
    </border>
    <border>
      <left/>
      <right style="hair"/>
      <top/>
      <bottom/>
    </border>
    <border>
      <left style="hair"/>
      <right/>
      <top/>
      <bottom style="medium"/>
    </border>
    <border>
      <left/>
      <right/>
      <top/>
      <bottom style="hair"/>
    </border>
    <border>
      <left style="medium"/>
      <right/>
      <top style="thin"/>
      <bottom style="medium"/>
    </border>
    <border>
      <left/>
      <right/>
      <top style="thin"/>
      <bottom style="medium"/>
    </border>
    <border>
      <left style="medium"/>
      <right/>
      <top style="thin"/>
      <bottom/>
    </border>
    <border>
      <left/>
      <right style="medium"/>
      <top style="thin"/>
      <bottom/>
    </border>
    <border>
      <left style="medium"/>
      <right/>
      <top style="medium"/>
      <bottom style="thin"/>
    </border>
    <border>
      <left style="medium"/>
      <right style="medium"/>
      <top style="medium"/>
      <botto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4" fillId="2" borderId="0" applyNumberFormat="0" applyBorder="0" applyAlignment="0" applyProtection="0"/>
    <xf numFmtId="0" fontId="134" fillId="3" borderId="0" applyNumberFormat="0" applyBorder="0" applyAlignment="0" applyProtection="0"/>
    <xf numFmtId="0" fontId="134" fillId="4" borderId="0" applyNumberFormat="0" applyBorder="0" applyAlignment="0" applyProtection="0"/>
    <xf numFmtId="0" fontId="134" fillId="5" borderId="0" applyNumberFormat="0" applyBorder="0" applyAlignment="0" applyProtection="0"/>
    <xf numFmtId="0" fontId="134" fillId="6" borderId="0" applyNumberFormat="0" applyBorder="0" applyAlignment="0" applyProtection="0"/>
    <xf numFmtId="0" fontId="134" fillId="7" borderId="0" applyNumberFormat="0" applyBorder="0" applyAlignment="0" applyProtection="0"/>
    <xf numFmtId="0" fontId="134" fillId="8" borderId="0" applyNumberFormat="0" applyBorder="0" applyAlignment="0" applyProtection="0"/>
    <xf numFmtId="0" fontId="134" fillId="9" borderId="0" applyNumberFormat="0" applyBorder="0" applyAlignment="0" applyProtection="0"/>
    <xf numFmtId="0" fontId="134" fillId="10" borderId="0" applyNumberFormat="0" applyBorder="0" applyAlignment="0" applyProtection="0"/>
    <xf numFmtId="0" fontId="134" fillId="11" borderId="0" applyNumberFormat="0" applyBorder="0" applyAlignment="0" applyProtection="0"/>
    <xf numFmtId="0" fontId="134" fillId="12" borderId="0" applyNumberFormat="0" applyBorder="0" applyAlignment="0" applyProtection="0"/>
    <xf numFmtId="0" fontId="134"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36" fillId="26" borderId="0" applyNumberFormat="0" applyBorder="0" applyAlignment="0" applyProtection="0"/>
    <xf numFmtId="0" fontId="137" fillId="27" borderId="1" applyNumberFormat="0" applyAlignment="0" applyProtection="0"/>
    <xf numFmtId="0" fontId="1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29" borderId="0" applyNumberFormat="0" applyBorder="0" applyAlignment="0" applyProtection="0"/>
    <xf numFmtId="0" fontId="142" fillId="0" borderId="3" applyNumberFormat="0" applyFill="0" applyAlignment="0" applyProtection="0"/>
    <xf numFmtId="0" fontId="143" fillId="0" borderId="4" applyNumberFormat="0" applyFill="0" applyAlignment="0" applyProtection="0"/>
    <xf numFmtId="0" fontId="144" fillId="0" borderId="5" applyNumberFormat="0" applyFill="0" applyAlignment="0" applyProtection="0"/>
    <xf numFmtId="0" fontId="144" fillId="0" borderId="0" applyNumberFormat="0" applyFill="0" applyBorder="0" applyAlignment="0" applyProtection="0"/>
    <xf numFmtId="0" fontId="12" fillId="0" borderId="0" applyNumberFormat="0" applyFill="0" applyBorder="0" applyAlignment="0" applyProtection="0"/>
    <xf numFmtId="0" fontId="145" fillId="30" borderId="1" applyNumberFormat="0" applyAlignment="0" applyProtection="0"/>
    <xf numFmtId="0" fontId="146" fillId="0" borderId="6" applyNumberFormat="0" applyFill="0" applyAlignment="0" applyProtection="0"/>
    <xf numFmtId="0" fontId="147" fillId="31" borderId="0" applyNumberFormat="0" applyBorder="0" applyAlignment="0" applyProtection="0"/>
    <xf numFmtId="0" fontId="74" fillId="0" borderId="0">
      <alignment/>
      <protection/>
    </xf>
    <xf numFmtId="0" fontId="0" fillId="32" borderId="7" applyNumberFormat="0" applyFont="0" applyAlignment="0" applyProtection="0"/>
    <xf numFmtId="0" fontId="148" fillId="27" borderId="8" applyNumberFormat="0" applyAlignment="0" applyProtection="0"/>
    <xf numFmtId="9" fontId="0" fillId="0" borderId="0" applyFont="0" applyFill="0" applyBorder="0" applyAlignment="0" applyProtection="0"/>
    <xf numFmtId="0" fontId="149" fillId="0" borderId="0" applyNumberFormat="0" applyFill="0" applyBorder="0" applyAlignment="0" applyProtection="0"/>
    <xf numFmtId="0" fontId="150" fillId="0" borderId="9" applyNumberFormat="0" applyFill="0" applyAlignment="0" applyProtection="0"/>
    <xf numFmtId="0" fontId="151" fillId="0" borderId="0" applyNumberFormat="0" applyFill="0" applyBorder="0" applyAlignment="0" applyProtection="0"/>
  </cellStyleXfs>
  <cellXfs count="936">
    <xf numFmtId="0" fontId="0" fillId="0" borderId="0" xfId="0" applyAlignment="1">
      <alignment/>
    </xf>
    <xf numFmtId="0" fontId="8" fillId="33" borderId="0" xfId="0" applyFont="1" applyFill="1" applyAlignment="1">
      <alignment/>
    </xf>
    <xf numFmtId="0" fontId="0" fillId="0" borderId="0" xfId="0" applyAlignment="1" applyProtection="1">
      <alignment/>
      <protection locked="0"/>
    </xf>
    <xf numFmtId="0" fontId="11" fillId="0" borderId="0" xfId="0" applyFont="1" applyAlignment="1" applyProtection="1">
      <alignment/>
      <protection locked="0"/>
    </xf>
    <xf numFmtId="0" fontId="11" fillId="0" borderId="0" xfId="0" applyFont="1" applyAlignment="1">
      <alignment/>
    </xf>
    <xf numFmtId="0" fontId="3" fillId="0" borderId="0" xfId="0" applyFont="1" applyAlignment="1">
      <alignment/>
    </xf>
    <xf numFmtId="0" fontId="2" fillId="0" borderId="0" xfId="0" applyFont="1" applyBorder="1" applyAlignment="1" applyProtection="1">
      <alignment horizontal="center" vertical="center" wrapText="1"/>
      <protection locked="0"/>
    </xf>
    <xf numFmtId="0" fontId="11" fillId="0" borderId="0" xfId="0" applyFont="1" applyBorder="1" applyAlignment="1">
      <alignment/>
    </xf>
    <xf numFmtId="0" fontId="0" fillId="0" borderId="0" xfId="0" applyFill="1" applyBorder="1" applyAlignment="1" applyProtection="1">
      <alignment/>
      <protection locked="0"/>
    </xf>
    <xf numFmtId="0" fontId="7" fillId="0" borderId="10"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23" fillId="0" borderId="0" xfId="0" applyFont="1" applyAlignment="1">
      <alignment/>
    </xf>
    <xf numFmtId="0" fontId="4" fillId="0" borderId="0" xfId="0" applyFont="1" applyFill="1" applyAlignment="1">
      <alignment/>
    </xf>
    <xf numFmtId="0" fontId="11" fillId="33" borderId="0" xfId="0" applyFont="1" applyFill="1" applyAlignment="1">
      <alignment/>
    </xf>
    <xf numFmtId="0" fontId="11" fillId="33" borderId="0" xfId="0" applyFont="1" applyFill="1" applyAlignment="1">
      <alignment horizontal="left"/>
    </xf>
    <xf numFmtId="0" fontId="25"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locked="0"/>
    </xf>
    <xf numFmtId="0" fontId="13" fillId="0" borderId="0" xfId="0" applyFont="1" applyAlignment="1" applyProtection="1">
      <alignment/>
      <protection locked="0"/>
    </xf>
    <xf numFmtId="0" fontId="26" fillId="0" borderId="0" xfId="0" applyFont="1" applyAlignment="1" applyProtection="1">
      <alignment/>
      <protection locked="0"/>
    </xf>
    <xf numFmtId="0" fontId="13" fillId="33" borderId="0" xfId="0" applyFont="1" applyFill="1" applyAlignment="1">
      <alignment/>
    </xf>
    <xf numFmtId="0" fontId="24" fillId="0" borderId="0" xfId="0" applyFont="1" applyAlignment="1" applyProtection="1">
      <alignment/>
      <protection locked="0"/>
    </xf>
    <xf numFmtId="43" fontId="24" fillId="0" borderId="0" xfId="0" applyNumberFormat="1" applyFont="1" applyAlignment="1" applyProtection="1">
      <alignment/>
      <protection locked="0"/>
    </xf>
    <xf numFmtId="49" fontId="24" fillId="0" borderId="0" xfId="0" applyNumberFormat="1" applyFont="1" applyAlignment="1" applyProtection="1">
      <alignment horizontal="right"/>
      <protection locked="0"/>
    </xf>
    <xf numFmtId="43" fontId="24" fillId="0" borderId="0" xfId="42" applyFont="1" applyAlignment="1" applyProtection="1">
      <alignment/>
      <protection locked="0"/>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right"/>
    </xf>
    <xf numFmtId="0" fontId="0" fillId="0" borderId="0" xfId="0" applyFill="1" applyAlignment="1">
      <alignment/>
    </xf>
    <xf numFmtId="0" fontId="0" fillId="0" borderId="0" xfId="0" applyBorder="1" applyAlignment="1">
      <alignment/>
    </xf>
    <xf numFmtId="0" fontId="0" fillId="34" borderId="0" xfId="0" applyFill="1" applyBorder="1" applyAlignment="1" applyProtection="1">
      <alignment/>
      <protection locked="0"/>
    </xf>
    <xf numFmtId="0" fontId="13" fillId="34" borderId="0" xfId="0" applyFont="1" applyFill="1" applyBorder="1" applyAlignment="1" applyProtection="1">
      <alignment horizontal="left" vertical="center"/>
      <protection locked="0"/>
    </xf>
    <xf numFmtId="0" fontId="11" fillId="0" borderId="0" xfId="0" applyFont="1" applyFill="1" applyBorder="1" applyAlignment="1">
      <alignment/>
    </xf>
    <xf numFmtId="0" fontId="11" fillId="0" borderId="0" xfId="0" applyFont="1" applyBorder="1" applyAlignment="1" applyProtection="1">
      <alignment/>
      <protection locked="0"/>
    </xf>
    <xf numFmtId="44" fontId="0" fillId="0" borderId="0" xfId="0" applyNumberFormat="1" applyAlignment="1" applyProtection="1">
      <alignment/>
      <protection locked="0"/>
    </xf>
    <xf numFmtId="167" fontId="11" fillId="0" borderId="0" xfId="0" applyNumberFormat="1" applyFont="1" applyAlignment="1">
      <alignment/>
    </xf>
    <xf numFmtId="0" fontId="0" fillId="0" borderId="0" xfId="0" applyAlignment="1">
      <alignment horizontal="center"/>
    </xf>
    <xf numFmtId="0" fontId="0" fillId="0" borderId="0" xfId="0" applyFont="1" applyAlignment="1" applyProtection="1">
      <alignment horizontal="right"/>
      <protection locked="0"/>
    </xf>
    <xf numFmtId="0" fontId="8" fillId="0" borderId="0" xfId="0" applyFont="1" applyFill="1" applyBorder="1" applyAlignment="1">
      <alignment/>
    </xf>
    <xf numFmtId="0" fontId="0" fillId="0" borderId="0" xfId="0" applyFill="1" applyBorder="1" applyAlignment="1">
      <alignment/>
    </xf>
    <xf numFmtId="0" fontId="39" fillId="0" borderId="0" xfId="0" applyFont="1" applyAlignment="1">
      <alignment/>
    </xf>
    <xf numFmtId="0" fontId="8" fillId="0" borderId="0" xfId="0" applyFont="1" applyAlignment="1">
      <alignment/>
    </xf>
    <xf numFmtId="0" fontId="40" fillId="0" borderId="0" xfId="0" applyFont="1" applyAlignment="1">
      <alignment/>
    </xf>
    <xf numFmtId="0" fontId="8" fillId="0" borderId="0" xfId="0" applyFont="1" applyFill="1" applyBorder="1" applyAlignment="1">
      <alignment horizontal="center"/>
    </xf>
    <xf numFmtId="0" fontId="3" fillId="0" borderId="12" xfId="0" applyFont="1" applyBorder="1" applyAlignment="1">
      <alignment/>
    </xf>
    <xf numFmtId="0" fontId="3" fillId="0" borderId="0" xfId="0" applyFont="1" applyBorder="1" applyAlignment="1">
      <alignment/>
    </xf>
    <xf numFmtId="0" fontId="11" fillId="0" borderId="12" xfId="0" applyFont="1" applyBorder="1" applyAlignment="1">
      <alignment horizontal="center" vertical="center" wrapText="1"/>
    </xf>
    <xf numFmtId="0" fontId="8" fillId="0" borderId="0" xfId="0" applyFont="1" applyBorder="1" applyAlignment="1">
      <alignment/>
    </xf>
    <xf numFmtId="0" fontId="8" fillId="0" borderId="13" xfId="0" applyFont="1" applyBorder="1" applyAlignment="1">
      <alignment horizontal="center"/>
    </xf>
    <xf numFmtId="170" fontId="8" fillId="0" borderId="12" xfId="44" applyNumberFormat="1" applyFont="1" applyBorder="1" applyAlignment="1">
      <alignment horizontal="center"/>
    </xf>
    <xf numFmtId="44" fontId="11" fillId="0" borderId="14" xfId="44" applyFont="1" applyBorder="1" applyAlignment="1">
      <alignment horizontal="center" vertical="center" wrapText="1"/>
    </xf>
    <xf numFmtId="0" fontId="8" fillId="0" borderId="15" xfId="0" applyFont="1" applyBorder="1" applyAlignment="1">
      <alignment/>
    </xf>
    <xf numFmtId="0" fontId="8" fillId="0" borderId="16" xfId="0" applyFont="1" applyBorder="1" applyAlignment="1">
      <alignment/>
    </xf>
    <xf numFmtId="0" fontId="42" fillId="0" borderId="17" xfId="0" applyFont="1" applyBorder="1" applyAlignment="1" applyProtection="1">
      <alignment horizontal="center" vertical="center" wrapText="1"/>
      <protection locked="0"/>
    </xf>
    <xf numFmtId="0" fontId="8" fillId="0" borderId="18" xfId="0" applyFont="1" applyBorder="1" applyAlignment="1">
      <alignment horizontal="center"/>
    </xf>
    <xf numFmtId="0" fontId="0" fillId="0" borderId="0" xfId="0" applyAlignment="1" applyProtection="1">
      <alignment horizontal="center"/>
      <protection locked="0"/>
    </xf>
    <xf numFmtId="0" fontId="32" fillId="35" borderId="19" xfId="0" applyFont="1" applyFill="1" applyBorder="1" applyAlignment="1">
      <alignment horizontal="left" vertical="center"/>
    </xf>
    <xf numFmtId="1" fontId="33" fillId="35" borderId="20" xfId="0" applyNumberFormat="1" applyFont="1" applyFill="1" applyBorder="1" applyAlignment="1">
      <alignment horizontal="center" vertical="center"/>
    </xf>
    <xf numFmtId="164" fontId="34" fillId="35" borderId="20" xfId="0" applyNumberFormat="1" applyFont="1" applyFill="1" applyBorder="1" applyAlignment="1">
      <alignment horizontal="left"/>
    </xf>
    <xf numFmtId="0" fontId="33" fillId="35" borderId="20" xfId="0" applyFont="1" applyFill="1" applyBorder="1" applyAlignment="1">
      <alignment horizontal="left" vertical="center"/>
    </xf>
    <xf numFmtId="0" fontId="33" fillId="35" borderId="20" xfId="0" applyFont="1" applyFill="1" applyBorder="1" applyAlignment="1">
      <alignment vertical="center"/>
    </xf>
    <xf numFmtId="0" fontId="33" fillId="35" borderId="21" xfId="0" applyFont="1" applyFill="1" applyBorder="1" applyAlignment="1">
      <alignment vertical="center"/>
    </xf>
    <xf numFmtId="0" fontId="3" fillId="0" borderId="0" xfId="0" applyFont="1" applyFill="1" applyBorder="1" applyAlignment="1">
      <alignment/>
    </xf>
    <xf numFmtId="0" fontId="8" fillId="0" borderId="0" xfId="0" applyFont="1" applyFill="1" applyBorder="1" applyAlignment="1">
      <alignment horizontal="right"/>
    </xf>
    <xf numFmtId="0" fontId="23" fillId="0" borderId="0" xfId="0" applyFont="1" applyFill="1" applyAlignment="1">
      <alignment/>
    </xf>
    <xf numFmtId="0" fontId="3" fillId="35" borderId="15" xfId="0" applyFont="1" applyFill="1" applyBorder="1" applyAlignment="1">
      <alignment/>
    </xf>
    <xf numFmtId="0" fontId="3" fillId="35" borderId="0" xfId="0" applyFont="1" applyFill="1" applyBorder="1" applyAlignment="1">
      <alignment/>
    </xf>
    <xf numFmtId="0" fontId="3" fillId="35" borderId="16" xfId="0" applyFont="1" applyFill="1" applyBorder="1" applyAlignment="1">
      <alignment horizontal="center"/>
    </xf>
    <xf numFmtId="0" fontId="30" fillId="34" borderId="18" xfId="0" applyFont="1" applyFill="1" applyBorder="1" applyAlignment="1">
      <alignment/>
    </xf>
    <xf numFmtId="0" fontId="30" fillId="34" borderId="13" xfId="0" applyFont="1" applyFill="1" applyBorder="1" applyAlignment="1">
      <alignment/>
    </xf>
    <xf numFmtId="0" fontId="0" fillId="35" borderId="0" xfId="0" applyFill="1" applyBorder="1" applyAlignment="1" applyProtection="1">
      <alignment/>
      <protection locked="0"/>
    </xf>
    <xf numFmtId="0" fontId="0" fillId="35" borderId="15" xfId="0" applyFill="1" applyBorder="1" applyAlignment="1" applyProtection="1">
      <alignment horizontal="left"/>
      <protection locked="0"/>
    </xf>
    <xf numFmtId="0" fontId="0" fillId="35" borderId="0" xfId="0" applyFill="1" applyBorder="1" applyAlignment="1" applyProtection="1">
      <alignment horizontal="left"/>
      <protection locked="0"/>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16" xfId="0" applyFill="1" applyBorder="1" applyAlignment="1" applyProtection="1">
      <alignment horizontal="left"/>
      <protection locked="0"/>
    </xf>
    <xf numFmtId="0" fontId="44" fillId="0" borderId="0" xfId="0" applyFont="1" applyAlignment="1" applyProtection="1">
      <alignment/>
      <protection/>
    </xf>
    <xf numFmtId="0" fontId="45" fillId="0" borderId="0" xfId="0" applyFont="1" applyAlignment="1" applyProtection="1">
      <alignment/>
      <protection/>
    </xf>
    <xf numFmtId="0" fontId="44" fillId="0" borderId="16" xfId="0" applyFont="1" applyBorder="1" applyAlignment="1" applyProtection="1">
      <alignment/>
      <protection/>
    </xf>
    <xf numFmtId="0" fontId="44" fillId="0" borderId="0" xfId="0" applyFont="1" applyAlignment="1" applyProtection="1">
      <alignment wrapText="1"/>
      <protection/>
    </xf>
    <xf numFmtId="0" fontId="3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47" fillId="36" borderId="0" xfId="0" applyFont="1" applyFill="1" applyAlignment="1" applyProtection="1">
      <alignment/>
      <protection/>
    </xf>
    <xf numFmtId="0" fontId="47" fillId="0" borderId="0" xfId="0" applyFont="1" applyFill="1" applyAlignment="1" applyProtection="1">
      <alignment/>
      <protection/>
    </xf>
    <xf numFmtId="0" fontId="44" fillId="0" borderId="0" xfId="0" applyFont="1" applyBorder="1" applyAlignment="1" applyProtection="1">
      <alignment/>
      <protection/>
    </xf>
    <xf numFmtId="0" fontId="44" fillId="35" borderId="18" xfId="0" applyFont="1" applyFill="1" applyBorder="1" applyAlignment="1" applyProtection="1">
      <alignment/>
      <protection/>
    </xf>
    <xf numFmtId="0" fontId="44" fillId="35" borderId="13" xfId="0" applyFont="1" applyFill="1" applyBorder="1" applyAlignment="1" applyProtection="1">
      <alignment/>
      <protection/>
    </xf>
    <xf numFmtId="0" fontId="44" fillId="35" borderId="25" xfId="0" applyFont="1" applyFill="1" applyBorder="1" applyAlignment="1" applyProtection="1">
      <alignment/>
      <protection/>
    </xf>
    <xf numFmtId="0" fontId="7" fillId="37" borderId="26" xfId="0" applyFont="1" applyFill="1" applyBorder="1" applyAlignment="1">
      <alignment/>
    </xf>
    <xf numFmtId="0" fontId="8" fillId="37" borderId="13" xfId="0" applyFont="1" applyFill="1" applyBorder="1" applyAlignment="1">
      <alignment horizontal="center"/>
    </xf>
    <xf numFmtId="0" fontId="8" fillId="37" borderId="13" xfId="0" applyFont="1" applyFill="1" applyBorder="1" applyAlignment="1">
      <alignment horizontal="right"/>
    </xf>
    <xf numFmtId="0" fontId="8" fillId="37" borderId="13" xfId="0" applyFont="1" applyFill="1" applyBorder="1" applyAlignment="1">
      <alignment/>
    </xf>
    <xf numFmtId="0" fontId="8" fillId="37" borderId="27" xfId="0" applyFont="1" applyFill="1" applyBorder="1" applyAlignment="1">
      <alignment/>
    </xf>
    <xf numFmtId="0" fontId="7" fillId="37" borderId="26" xfId="0" applyFont="1" applyFill="1" applyBorder="1" applyAlignment="1">
      <alignment horizontal="left"/>
    </xf>
    <xf numFmtId="0" fontId="11" fillId="37" borderId="13" xfId="0" applyFont="1" applyFill="1" applyBorder="1" applyAlignment="1">
      <alignment/>
    </xf>
    <xf numFmtId="0" fontId="44" fillId="0" borderId="15" xfId="0" applyFont="1" applyBorder="1" applyAlignment="1" applyProtection="1">
      <alignment/>
      <protection/>
    </xf>
    <xf numFmtId="0" fontId="60" fillId="0" borderId="0" xfId="0" applyFont="1" applyFill="1" applyBorder="1" applyAlignment="1" applyProtection="1">
      <alignment/>
      <protection locked="0"/>
    </xf>
    <xf numFmtId="0" fontId="60" fillId="0" borderId="0" xfId="0" applyFont="1" applyFill="1" applyAlignment="1" applyProtection="1">
      <alignment/>
      <protection locked="0"/>
    </xf>
    <xf numFmtId="0" fontId="30" fillId="34" borderId="15" xfId="0" applyFont="1" applyFill="1" applyBorder="1" applyAlignment="1" applyProtection="1">
      <alignment horizontal="left" vertical="center"/>
      <protection locked="0"/>
    </xf>
    <xf numFmtId="0" fontId="13" fillId="34" borderId="16" xfId="0" applyFont="1" applyFill="1" applyBorder="1" applyAlignment="1" applyProtection="1">
      <alignment horizontal="left" vertical="center"/>
      <protection locked="0"/>
    </xf>
    <xf numFmtId="0" fontId="11" fillId="0" borderId="15" xfId="0" applyFont="1" applyBorder="1" applyAlignment="1">
      <alignment/>
    </xf>
    <xf numFmtId="165" fontId="31" fillId="35" borderId="0" xfId="0" applyNumberFormat="1" applyFont="1" applyFill="1" applyBorder="1" applyAlignment="1" applyProtection="1">
      <alignment horizontal="center"/>
      <protection locked="0"/>
    </xf>
    <xf numFmtId="0" fontId="30" fillId="0" borderId="28" xfId="0" applyFont="1" applyFill="1" applyBorder="1" applyAlignment="1" applyProtection="1">
      <alignment horizontal="center" wrapText="1"/>
      <protection locked="0"/>
    </xf>
    <xf numFmtId="0" fontId="8" fillId="37" borderId="10" xfId="0" applyFont="1" applyFill="1" applyBorder="1" applyAlignment="1">
      <alignment horizontal="center"/>
    </xf>
    <xf numFmtId="0" fontId="8" fillId="37" borderId="10" xfId="0" applyFont="1" applyFill="1" applyBorder="1" applyAlignment="1">
      <alignment horizontal="right"/>
    </xf>
    <xf numFmtId="0" fontId="8" fillId="37" borderId="10" xfId="0" applyFont="1" applyFill="1" applyBorder="1" applyAlignment="1">
      <alignment/>
    </xf>
    <xf numFmtId="0" fontId="63" fillId="36" borderId="10" xfId="0" applyFont="1" applyFill="1" applyBorder="1" applyAlignment="1" applyProtection="1">
      <alignment horizontal="left" vertical="center"/>
      <protection locked="0"/>
    </xf>
    <xf numFmtId="164" fontId="64" fillId="36" borderId="10" xfId="0" applyNumberFormat="1" applyFont="1" applyFill="1" applyBorder="1" applyAlignment="1" applyProtection="1">
      <alignment horizontal="left" vertical="center"/>
      <protection locked="0"/>
    </xf>
    <xf numFmtId="0" fontId="63" fillId="36" borderId="1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7" fillId="0" borderId="15" xfId="0" applyFont="1" applyFill="1" applyBorder="1" applyAlignment="1" applyProtection="1">
      <alignment horizontal="center" wrapText="1"/>
      <protection locked="0"/>
    </xf>
    <xf numFmtId="43" fontId="62" fillId="0" borderId="29" xfId="42" applyNumberFormat="1" applyFont="1" applyFill="1" applyBorder="1" applyAlignment="1" applyProtection="1">
      <alignment horizontal="right" vertical="center"/>
      <protection locked="0"/>
    </xf>
    <xf numFmtId="43" fontId="62" fillId="0" borderId="30" xfId="42" applyNumberFormat="1" applyFont="1" applyFill="1" applyBorder="1" applyAlignment="1" applyProtection="1">
      <alignment horizontal="right" vertical="center"/>
      <protection locked="0"/>
    </xf>
    <xf numFmtId="0" fontId="67" fillId="0" borderId="0" xfId="0" applyFont="1" applyAlignment="1" applyProtection="1">
      <alignment/>
      <protection locked="0"/>
    </xf>
    <xf numFmtId="43" fontId="62" fillId="0" borderId="31" xfId="42" applyNumberFormat="1" applyFont="1" applyFill="1" applyBorder="1" applyAlignment="1" applyProtection="1">
      <alignment horizontal="right" vertical="center"/>
      <protection locked="0"/>
    </xf>
    <xf numFmtId="0" fontId="62" fillId="33" borderId="0" xfId="0" applyFont="1" applyFill="1" applyAlignment="1">
      <alignment/>
    </xf>
    <xf numFmtId="44" fontId="62" fillId="0" borderId="31" xfId="44" applyFont="1" applyFill="1" applyBorder="1" applyAlignment="1" applyProtection="1">
      <alignment vertical="center"/>
      <protection/>
    </xf>
    <xf numFmtId="0" fontId="11" fillId="0" borderId="12" xfId="0" applyFont="1" applyBorder="1" applyAlignment="1">
      <alignment horizontal="left" vertical="center" wrapText="1"/>
    </xf>
    <xf numFmtId="42" fontId="3" fillId="0" borderId="0" xfId="0" applyNumberFormat="1" applyFont="1" applyBorder="1" applyAlignment="1">
      <alignment horizontal="center"/>
    </xf>
    <xf numFmtId="0" fontId="0" fillId="0" borderId="0" xfId="0" applyAlignment="1" applyProtection="1">
      <alignment/>
      <protection/>
    </xf>
    <xf numFmtId="0" fontId="3"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right"/>
      <protection/>
    </xf>
    <xf numFmtId="0" fontId="8" fillId="0" borderId="0" xfId="0" applyFont="1" applyFill="1" applyBorder="1" applyAlignment="1" quotePrefix="1">
      <alignment horizontal="right" vertical="top"/>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12" xfId="0" applyFont="1" applyFill="1" applyBorder="1" applyAlignment="1" applyProtection="1">
      <alignment horizontal="center"/>
      <protection locked="0"/>
    </xf>
    <xf numFmtId="0" fontId="8" fillId="37" borderId="32" xfId="0" applyFont="1" applyFill="1" applyBorder="1" applyAlignment="1">
      <alignment/>
    </xf>
    <xf numFmtId="0" fontId="8" fillId="37" borderId="32" xfId="0" applyFont="1" applyFill="1" applyBorder="1" applyAlignment="1">
      <alignment/>
    </xf>
    <xf numFmtId="0" fontId="8" fillId="0" borderId="12" xfId="0" applyFont="1" applyFill="1" applyBorder="1" applyAlignment="1" applyProtection="1">
      <alignment horizontal="center" vertical="center" wrapText="1"/>
      <protection locked="0"/>
    </xf>
    <xf numFmtId="0" fontId="8" fillId="0" borderId="0" xfId="0" applyFont="1" applyBorder="1" applyAlignment="1">
      <alignment horizontal="right" indent="1"/>
    </xf>
    <xf numFmtId="0" fontId="8" fillId="0" borderId="0" xfId="0" applyFont="1" applyFill="1" applyBorder="1" applyAlignment="1">
      <alignment horizontal="right" indent="1"/>
    </xf>
    <xf numFmtId="0" fontId="0" fillId="37" borderId="33" xfId="0" applyFill="1" applyBorder="1" applyAlignment="1">
      <alignment/>
    </xf>
    <xf numFmtId="0" fontId="0" fillId="37" borderId="34" xfId="0" applyFill="1" applyBorder="1" applyAlignment="1">
      <alignment/>
    </xf>
    <xf numFmtId="0" fontId="0" fillId="0" borderId="12" xfId="0" applyFill="1" applyBorder="1" applyAlignment="1" applyProtection="1">
      <alignment horizontal="center"/>
      <protection locked="0"/>
    </xf>
    <xf numFmtId="0" fontId="0" fillId="0" borderId="12" xfId="0" applyBorder="1" applyAlignment="1" applyProtection="1">
      <alignment horizontal="center"/>
      <protection locked="0"/>
    </xf>
    <xf numFmtId="0" fontId="62" fillId="0" borderId="12" xfId="0" applyFont="1" applyFill="1" applyBorder="1" applyAlignment="1" applyProtection="1">
      <alignment horizontal="left" wrapText="1"/>
      <protection locked="0"/>
    </xf>
    <xf numFmtId="0" fontId="8" fillId="0" borderId="0" xfId="0" applyFont="1" applyFill="1" applyAlignment="1">
      <alignment/>
    </xf>
    <xf numFmtId="0" fontId="8" fillId="0" borderId="0" xfId="0" applyFont="1" applyAlignment="1">
      <alignment horizontal="right" vertical="top"/>
    </xf>
    <xf numFmtId="0" fontId="30" fillId="0" borderId="12" xfId="0" applyFont="1" applyFill="1" applyBorder="1" applyAlignment="1">
      <alignment horizontal="center"/>
    </xf>
    <xf numFmtId="0" fontId="8" fillId="0" borderId="0" xfId="0" applyFont="1" applyFill="1" applyBorder="1" applyAlignment="1" quotePrefix="1">
      <alignment horizontal="center"/>
    </xf>
    <xf numFmtId="0" fontId="8" fillId="0" borderId="0" xfId="0" applyFont="1" applyFill="1" applyBorder="1" applyAlignment="1" quotePrefix="1">
      <alignment horizontal="right" indent="1"/>
    </xf>
    <xf numFmtId="0" fontId="8" fillId="0" borderId="0" xfId="0" applyFont="1" applyAlignment="1" quotePrefix="1">
      <alignment horizontal="right" indent="1"/>
    </xf>
    <xf numFmtId="0" fontId="11" fillId="0" borderId="15" xfId="0" applyFont="1" applyFill="1" applyBorder="1" applyAlignment="1">
      <alignment/>
    </xf>
    <xf numFmtId="44" fontId="11" fillId="0" borderId="12" xfId="44" applyFont="1" applyBorder="1" applyAlignment="1">
      <alignment horizontal="center" vertical="center" wrapText="1"/>
    </xf>
    <xf numFmtId="0" fontId="11" fillId="0" borderId="12" xfId="0" applyFont="1" applyBorder="1" applyAlignment="1" applyProtection="1">
      <alignment horizontal="center" vertical="center" wrapText="1"/>
      <protection locked="0"/>
    </xf>
    <xf numFmtId="44" fontId="30" fillId="0" borderId="35" xfId="44" applyFont="1" applyBorder="1" applyAlignment="1">
      <alignment/>
    </xf>
    <xf numFmtId="44" fontId="7" fillId="0" borderId="35" xfId="44" applyFont="1" applyBorder="1" applyAlignment="1">
      <alignment/>
    </xf>
    <xf numFmtId="0" fontId="11" fillId="0" borderId="16" xfId="0" applyFont="1" applyBorder="1" applyAlignment="1">
      <alignment/>
    </xf>
    <xf numFmtId="0" fontId="11" fillId="0" borderId="16" xfId="0" applyFont="1" applyFill="1" applyBorder="1" applyAlignment="1">
      <alignment/>
    </xf>
    <xf numFmtId="0" fontId="8" fillId="0" borderId="15" xfId="0" applyFont="1" applyBorder="1" applyAlignment="1" quotePrefix="1">
      <alignment horizontal="right"/>
    </xf>
    <xf numFmtId="44" fontId="8" fillId="0" borderId="0" xfId="44" applyFont="1" applyBorder="1" applyAlignment="1">
      <alignment/>
    </xf>
    <xf numFmtId="44" fontId="8" fillId="0" borderId="33" xfId="44" applyFont="1" applyBorder="1" applyAlignment="1">
      <alignment/>
    </xf>
    <xf numFmtId="0" fontId="8" fillId="0" borderId="15" xfId="0" applyFont="1" applyBorder="1" applyAlignment="1">
      <alignment horizontal="right"/>
    </xf>
    <xf numFmtId="37" fontId="8" fillId="0" borderId="0" xfId="0" applyNumberFormat="1" applyFont="1" applyBorder="1" applyAlignment="1">
      <alignment/>
    </xf>
    <xf numFmtId="44" fontId="11" fillId="0" borderId="0" xfId="44" applyFont="1" applyBorder="1" applyAlignment="1">
      <alignment/>
    </xf>
    <xf numFmtId="0" fontId="8" fillId="0" borderId="0" xfId="0" applyFont="1" applyBorder="1" applyAlignment="1" applyProtection="1">
      <alignment/>
      <protection locked="0"/>
    </xf>
    <xf numFmtId="44" fontId="8" fillId="0" borderId="33" xfId="44" applyFont="1" applyBorder="1" applyAlignment="1" applyProtection="1">
      <alignment/>
      <protection/>
    </xf>
    <xf numFmtId="0" fontId="11" fillId="0" borderId="15" xfId="0" applyFont="1" applyBorder="1" applyAlignment="1">
      <alignment horizontal="right"/>
    </xf>
    <xf numFmtId="37" fontId="11" fillId="0" borderId="0" xfId="0" applyNumberFormat="1" applyFont="1" applyBorder="1" applyAlignment="1">
      <alignment/>
    </xf>
    <xf numFmtId="0" fontId="11" fillId="0" borderId="22" xfId="0" applyFont="1" applyBorder="1" applyAlignment="1">
      <alignment horizontal="right"/>
    </xf>
    <xf numFmtId="0" fontId="11" fillId="0" borderId="23" xfId="0" applyFont="1" applyBorder="1" applyAlignment="1">
      <alignment/>
    </xf>
    <xf numFmtId="37" fontId="11" fillId="0" borderId="23" xfId="0" applyNumberFormat="1" applyFont="1" applyBorder="1" applyAlignment="1">
      <alignment/>
    </xf>
    <xf numFmtId="44" fontId="11" fillId="0" borderId="23" xfId="44" applyFont="1" applyBorder="1" applyAlignment="1">
      <alignment/>
    </xf>
    <xf numFmtId="0" fontId="11" fillId="0" borderId="24" xfId="0" applyFont="1" applyBorder="1" applyAlignment="1">
      <alignment/>
    </xf>
    <xf numFmtId="0" fontId="11" fillId="34" borderId="22" xfId="0" applyFont="1" applyFill="1" applyBorder="1" applyAlignment="1">
      <alignment/>
    </xf>
    <xf numFmtId="0" fontId="11" fillId="34" borderId="23" xfId="0" applyFont="1" applyFill="1" applyBorder="1" applyAlignment="1">
      <alignment/>
    </xf>
    <xf numFmtId="37" fontId="11" fillId="34" borderId="23" xfId="0" applyNumberFormat="1" applyFont="1" applyFill="1" applyBorder="1" applyAlignment="1">
      <alignment/>
    </xf>
    <xf numFmtId="44" fontId="11" fillId="34" borderId="23" xfId="44" applyFont="1" applyFill="1" applyBorder="1" applyAlignment="1">
      <alignment/>
    </xf>
    <xf numFmtId="0" fontId="11" fillId="34" borderId="24" xfId="0" applyFont="1" applyFill="1" applyBorder="1" applyAlignment="1">
      <alignment/>
    </xf>
    <xf numFmtId="0" fontId="11" fillId="0" borderId="22" xfId="0" applyFont="1" applyBorder="1" applyAlignment="1">
      <alignment/>
    </xf>
    <xf numFmtId="0" fontId="3" fillId="0" borderId="0" xfId="0" applyFont="1" applyBorder="1" applyAlignment="1" applyProtection="1">
      <alignment horizontal="left"/>
      <protection locked="0"/>
    </xf>
    <xf numFmtId="0" fontId="7" fillId="34" borderId="28" xfId="0" applyFont="1" applyFill="1" applyBorder="1" applyAlignment="1">
      <alignment/>
    </xf>
    <xf numFmtId="0" fontId="3" fillId="34" borderId="10" xfId="0" applyFont="1" applyFill="1" applyBorder="1" applyAlignment="1">
      <alignment/>
    </xf>
    <xf numFmtId="0" fontId="3" fillId="34" borderId="11" xfId="0" applyFont="1" applyFill="1" applyBorder="1" applyAlignment="1">
      <alignment horizontal="center"/>
    </xf>
    <xf numFmtId="0" fontId="3" fillId="34" borderId="10" xfId="0" applyFont="1" applyFill="1" applyBorder="1" applyAlignment="1">
      <alignment horizontal="center"/>
    </xf>
    <xf numFmtId="0" fontId="8" fillId="0" borderId="36" xfId="0" applyFont="1" applyBorder="1" applyAlignment="1">
      <alignment horizontal="center" vertical="center" wrapText="1"/>
    </xf>
    <xf numFmtId="0" fontId="8" fillId="0" borderId="36" xfId="0" applyFont="1" applyBorder="1" applyAlignment="1">
      <alignment horizontal="left" vertical="center" wrapText="1"/>
    </xf>
    <xf numFmtId="44" fontId="8" fillId="0" borderId="36" xfId="44" applyFont="1" applyBorder="1" applyAlignment="1">
      <alignment horizontal="center" vertical="center" wrapText="1"/>
    </xf>
    <xf numFmtId="44" fontId="8" fillId="0" borderId="37" xfId="44" applyFont="1" applyBorder="1" applyAlignment="1">
      <alignment horizontal="center" vertical="center" wrapText="1"/>
    </xf>
    <xf numFmtId="0" fontId="8" fillId="0" borderId="36" xfId="0" applyFont="1" applyBorder="1" applyAlignment="1" applyProtection="1">
      <alignment horizontal="center" vertical="center" wrapText="1"/>
      <protection locked="0"/>
    </xf>
    <xf numFmtId="0" fontId="7" fillId="0" borderId="38" xfId="0" applyFont="1" applyBorder="1" applyAlignment="1">
      <alignment horizontal="center" vertical="center" wrapText="1"/>
    </xf>
    <xf numFmtId="0" fontId="0" fillId="35" borderId="33" xfId="0" applyFill="1" applyBorder="1" applyAlignment="1" applyProtection="1">
      <alignment/>
      <protection locked="0"/>
    </xf>
    <xf numFmtId="170" fontId="46" fillId="0" borderId="27" xfId="44" applyNumberFormat="1" applyFont="1" applyFill="1" applyBorder="1" applyAlignment="1" applyProtection="1">
      <alignment horizontal="center" vertical="center"/>
      <protection locked="0"/>
    </xf>
    <xf numFmtId="170" fontId="55" fillId="0" borderId="38" xfId="0" applyNumberFormat="1" applyFont="1" applyFill="1" applyBorder="1" applyAlignment="1" applyProtection="1">
      <alignment horizontal="center" vertical="center"/>
      <protection/>
    </xf>
    <xf numFmtId="0" fontId="30" fillId="33" borderId="20" xfId="0" applyFont="1" applyFill="1" applyBorder="1" applyAlignment="1" applyProtection="1">
      <alignment horizontal="center"/>
      <protection locked="0"/>
    </xf>
    <xf numFmtId="0" fontId="30" fillId="33" borderId="22" xfId="0" applyFont="1" applyFill="1" applyBorder="1" applyAlignment="1">
      <alignment horizontal="center"/>
    </xf>
    <xf numFmtId="0" fontId="30" fillId="33" borderId="23" xfId="0" applyFont="1" applyFill="1" applyBorder="1" applyAlignment="1">
      <alignment horizontal="center"/>
    </xf>
    <xf numFmtId="0" fontId="30" fillId="33" borderId="24" xfId="0" applyFont="1" applyFill="1" applyBorder="1" applyAlignment="1">
      <alignment horizontal="center"/>
    </xf>
    <xf numFmtId="0" fontId="7" fillId="0" borderId="0" xfId="0" applyFont="1" applyBorder="1" applyAlignment="1">
      <alignment/>
    </xf>
    <xf numFmtId="0" fontId="30" fillId="0" borderId="0" xfId="0" applyFont="1" applyBorder="1" applyAlignment="1">
      <alignment/>
    </xf>
    <xf numFmtId="0" fontId="0" fillId="35" borderId="15" xfId="0" applyFill="1" applyBorder="1" applyAlignment="1" applyProtection="1">
      <alignment horizontal="center"/>
      <protection locked="0"/>
    </xf>
    <xf numFmtId="0" fontId="0" fillId="35" borderId="16" xfId="0" applyFill="1" applyBorder="1" applyAlignment="1" applyProtection="1">
      <alignment/>
      <protection locked="0"/>
    </xf>
    <xf numFmtId="0" fontId="30" fillId="33" borderId="19" xfId="0" applyFont="1" applyFill="1" applyBorder="1" applyAlignment="1" applyProtection="1">
      <alignment horizontal="center" wrapText="1"/>
      <protection locked="0"/>
    </xf>
    <xf numFmtId="0" fontId="30" fillId="33" borderId="21" xfId="0" applyFont="1" applyFill="1" applyBorder="1" applyAlignment="1" applyProtection="1">
      <alignment horizontal="center" wrapText="1"/>
      <protection locked="0"/>
    </xf>
    <xf numFmtId="1" fontId="11" fillId="0" borderId="22" xfId="0" applyNumberFormat="1" applyFont="1" applyFill="1" applyBorder="1" applyAlignment="1" applyProtection="1">
      <alignment horizontal="center" vertical="center"/>
      <protection locked="0"/>
    </xf>
    <xf numFmtId="0" fontId="0" fillId="35" borderId="39" xfId="0" applyFill="1" applyBorder="1" applyAlignment="1" applyProtection="1">
      <alignment horizontal="center"/>
      <protection locked="0"/>
    </xf>
    <xf numFmtId="0" fontId="0" fillId="35" borderId="40" xfId="0" applyFill="1" applyBorder="1" applyAlignment="1" applyProtection="1">
      <alignment/>
      <protection locked="0"/>
    </xf>
    <xf numFmtId="0" fontId="0" fillId="34" borderId="15" xfId="0" applyFill="1" applyBorder="1" applyAlignment="1" applyProtection="1">
      <alignment/>
      <protection locked="0"/>
    </xf>
    <xf numFmtId="170" fontId="46" fillId="0" borderId="34" xfId="44" applyNumberFormat="1" applyFont="1" applyFill="1" applyBorder="1" applyAlignment="1" applyProtection="1">
      <alignment horizontal="center" vertical="center"/>
      <protection locked="0"/>
    </xf>
    <xf numFmtId="0" fontId="56" fillId="35" borderId="24" xfId="0" applyFont="1" applyFill="1" applyBorder="1" applyAlignment="1" applyProtection="1">
      <alignment horizontal="center"/>
      <protection/>
    </xf>
    <xf numFmtId="0" fontId="56" fillId="35" borderId="22" xfId="0" applyFont="1" applyFill="1" applyBorder="1" applyAlignment="1" applyProtection="1">
      <alignment/>
      <protection/>
    </xf>
    <xf numFmtId="0" fontId="56" fillId="35" borderId="23" xfId="0" applyFont="1" applyFill="1" applyBorder="1" applyAlignment="1" applyProtection="1">
      <alignment/>
      <protection/>
    </xf>
    <xf numFmtId="0" fontId="11" fillId="0" borderId="0" xfId="0" applyFont="1" applyBorder="1" applyAlignment="1" applyProtection="1">
      <alignment/>
      <protection/>
    </xf>
    <xf numFmtId="0" fontId="0" fillId="0" borderId="0" xfId="0" applyFill="1" applyAlignment="1" applyProtection="1">
      <alignment/>
      <protection locked="0"/>
    </xf>
    <xf numFmtId="0" fontId="40" fillId="0" borderId="0" xfId="0" applyFont="1" applyAlignment="1" applyProtection="1">
      <alignment/>
      <protection locked="0"/>
    </xf>
    <xf numFmtId="167" fontId="62" fillId="0" borderId="0" xfId="42" applyNumberFormat="1" applyFont="1" applyFill="1" applyBorder="1" applyAlignment="1" applyProtection="1">
      <alignment vertical="center"/>
      <protection locked="0"/>
    </xf>
    <xf numFmtId="167" fontId="62" fillId="0" borderId="33" xfId="42" applyNumberFormat="1" applyFont="1"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protection locked="0"/>
    </xf>
    <xf numFmtId="0" fontId="68" fillId="0" borderId="0" xfId="0" applyFont="1" applyBorder="1" applyAlignment="1" applyProtection="1">
      <alignment/>
      <protection locked="0"/>
    </xf>
    <xf numFmtId="167" fontId="62" fillId="0" borderId="41" xfId="42" applyNumberFormat="1" applyFont="1" applyFill="1" applyBorder="1" applyAlignment="1" applyProtection="1">
      <alignment vertical="center"/>
      <protection/>
    </xf>
    <xf numFmtId="167" fontId="62" fillId="0" borderId="42" xfId="42" applyNumberFormat="1" applyFont="1" applyFill="1" applyBorder="1" applyAlignment="1" applyProtection="1">
      <alignment vertical="center"/>
      <protection/>
    </xf>
    <xf numFmtId="167" fontId="62" fillId="0" borderId="34" xfId="42" applyNumberFormat="1" applyFont="1" applyFill="1" applyBorder="1" applyAlignment="1" applyProtection="1">
      <alignment vertical="center"/>
      <protection/>
    </xf>
    <xf numFmtId="169" fontId="13" fillId="0" borderId="24" xfId="44" applyNumberFormat="1" applyFont="1" applyFill="1" applyBorder="1" applyAlignment="1" applyProtection="1">
      <alignment vertical="center"/>
      <protection/>
    </xf>
    <xf numFmtId="169" fontId="13" fillId="0" borderId="23" xfId="44" applyNumberFormat="1" applyFont="1" applyFill="1" applyBorder="1" applyAlignment="1" applyProtection="1">
      <alignment vertical="center"/>
      <protection/>
    </xf>
    <xf numFmtId="169" fontId="13" fillId="0" borderId="0" xfId="44" applyNumberFormat="1" applyFont="1" applyBorder="1" applyAlignment="1" applyProtection="1">
      <alignment/>
      <protection/>
    </xf>
    <xf numFmtId="169" fontId="13" fillId="0" borderId="13" xfId="44" applyNumberFormat="1" applyFont="1" applyBorder="1" applyAlignment="1" applyProtection="1">
      <alignment/>
      <protection/>
    </xf>
    <xf numFmtId="169" fontId="13" fillId="0" borderId="25" xfId="44" applyNumberFormat="1" applyFont="1" applyBorder="1" applyAlignment="1" applyProtection="1">
      <alignment/>
      <protection/>
    </xf>
    <xf numFmtId="0" fontId="0" fillId="34" borderId="0" xfId="0" applyFill="1" applyBorder="1" applyAlignment="1" applyProtection="1">
      <alignment/>
      <protection/>
    </xf>
    <xf numFmtId="0" fontId="0" fillId="34" borderId="16" xfId="0" applyFill="1" applyBorder="1" applyAlignment="1" applyProtection="1">
      <alignment/>
      <protection/>
    </xf>
    <xf numFmtId="0" fontId="11" fillId="0"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167" fontId="11" fillId="0" borderId="0" xfId="42" applyNumberFormat="1" applyFont="1" applyFill="1" applyBorder="1" applyAlignment="1" applyProtection="1">
      <alignment vertical="center"/>
      <protection/>
    </xf>
    <xf numFmtId="167" fontId="11" fillId="0" borderId="16" xfId="42" applyNumberFormat="1" applyFont="1" applyFill="1" applyBorder="1" applyAlignment="1" applyProtection="1">
      <alignment horizontal="center" vertical="center"/>
      <protection/>
    </xf>
    <xf numFmtId="167" fontId="11" fillId="0" borderId="33" xfId="42" applyNumberFormat="1" applyFont="1" applyFill="1" applyBorder="1" applyAlignment="1" applyProtection="1">
      <alignment vertical="center"/>
      <protection/>
    </xf>
    <xf numFmtId="167" fontId="11" fillId="0" borderId="40" xfId="42" applyNumberFormat="1" applyFont="1" applyFill="1" applyBorder="1" applyAlignment="1" applyProtection="1">
      <alignment horizontal="center" vertical="center"/>
      <protection/>
    </xf>
    <xf numFmtId="0" fontId="11" fillId="0" borderId="0" xfId="0" applyFont="1" applyFill="1" applyBorder="1" applyAlignment="1" applyProtection="1">
      <alignment horizontal="right" vertical="center"/>
      <protection/>
    </xf>
    <xf numFmtId="169" fontId="13" fillId="0" borderId="0" xfId="44" applyNumberFormat="1" applyFont="1" applyFill="1" applyBorder="1" applyAlignment="1" applyProtection="1">
      <alignment vertical="center"/>
      <protection/>
    </xf>
    <xf numFmtId="169" fontId="13" fillId="0" borderId="16" xfId="44" applyNumberFormat="1" applyFont="1" applyFill="1" applyBorder="1" applyAlignment="1" applyProtection="1">
      <alignment vertical="center"/>
      <protection/>
    </xf>
    <xf numFmtId="0" fontId="30" fillId="34" borderId="15" xfId="0" applyFont="1" applyFill="1" applyBorder="1" applyAlignment="1" applyProtection="1">
      <alignment horizontal="left" vertical="center"/>
      <protection/>
    </xf>
    <xf numFmtId="0" fontId="25" fillId="34" borderId="0" xfId="0" applyFont="1" applyFill="1" applyBorder="1" applyAlignment="1" applyProtection="1">
      <alignment horizontal="left" vertical="center"/>
      <protection/>
    </xf>
    <xf numFmtId="169" fontId="13" fillId="34" borderId="0" xfId="0" applyNumberFormat="1" applyFont="1" applyFill="1" applyBorder="1" applyAlignment="1" applyProtection="1">
      <alignment horizontal="left" vertical="center"/>
      <protection/>
    </xf>
    <xf numFmtId="169" fontId="13" fillId="34" borderId="16" xfId="0" applyNumberFormat="1" applyFont="1" applyFill="1" applyBorder="1" applyAlignment="1" applyProtection="1">
      <alignment horizontal="left" vertical="center"/>
      <protection/>
    </xf>
    <xf numFmtId="0" fontId="13" fillId="34" borderId="0" xfId="0" applyFont="1" applyFill="1" applyBorder="1" applyAlignment="1" applyProtection="1">
      <alignment horizontal="left" vertical="center"/>
      <protection/>
    </xf>
    <xf numFmtId="169" fontId="11" fillId="0" borderId="33" xfId="44" applyNumberFormat="1" applyFont="1" applyFill="1" applyBorder="1" applyAlignment="1" applyProtection="1">
      <alignment vertical="center"/>
      <protection/>
    </xf>
    <xf numFmtId="169" fontId="11" fillId="0" borderId="40" xfId="0" applyNumberFormat="1" applyFont="1" applyFill="1" applyBorder="1" applyAlignment="1" applyProtection="1">
      <alignment horizontal="center" vertical="center"/>
      <protection/>
    </xf>
    <xf numFmtId="0" fontId="13" fillId="0" borderId="15" xfId="0" applyFont="1" applyFill="1" applyBorder="1" applyAlignment="1" applyProtection="1">
      <alignment horizontal="center" vertical="center"/>
      <protection/>
    </xf>
    <xf numFmtId="0" fontId="13" fillId="0" borderId="0" xfId="0" applyFont="1" applyFill="1" applyBorder="1" applyAlignment="1" applyProtection="1">
      <alignment horizontal="right" vertical="center"/>
      <protection/>
    </xf>
    <xf numFmtId="169" fontId="13" fillId="0" borderId="13" xfId="44" applyNumberFormat="1" applyFont="1" applyFill="1" applyBorder="1" applyAlignment="1" applyProtection="1">
      <alignment vertical="center"/>
      <protection/>
    </xf>
    <xf numFmtId="169" fontId="13" fillId="0" borderId="25" xfId="44" applyNumberFormat="1" applyFont="1" applyFill="1" applyBorder="1" applyAlignment="1" applyProtection="1">
      <alignment vertical="center"/>
      <protection/>
    </xf>
    <xf numFmtId="0" fontId="8" fillId="0" borderId="15"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167" fontId="8" fillId="0" borderId="0" xfId="0" applyNumberFormat="1" applyFont="1" applyFill="1" applyBorder="1" applyAlignment="1" applyProtection="1">
      <alignment vertical="center"/>
      <protection/>
    </xf>
    <xf numFmtId="167" fontId="3" fillId="0" borderId="16" xfId="0" applyNumberFormat="1" applyFont="1" applyFill="1" applyBorder="1" applyAlignment="1" applyProtection="1">
      <alignment horizontal="center" vertical="center"/>
      <protection/>
    </xf>
    <xf numFmtId="0" fontId="32" fillId="35" borderId="19" xfId="0" applyFont="1" applyFill="1" applyBorder="1" applyAlignment="1" applyProtection="1">
      <alignment horizontal="left" vertical="center"/>
      <protection/>
    </xf>
    <xf numFmtId="1" fontId="54" fillId="35" borderId="20" xfId="0" applyNumberFormat="1" applyFont="1" applyFill="1" applyBorder="1" applyAlignment="1" applyProtection="1">
      <alignment horizontal="center" vertical="center"/>
      <protection/>
    </xf>
    <xf numFmtId="1" fontId="33" fillId="35" borderId="20" xfId="0" applyNumberFormat="1" applyFont="1" applyFill="1" applyBorder="1" applyAlignment="1" applyProtection="1">
      <alignment horizontal="center" vertical="center"/>
      <protection/>
    </xf>
    <xf numFmtId="164" fontId="34" fillId="35" borderId="20" xfId="0" applyNumberFormat="1" applyFont="1" applyFill="1" applyBorder="1" applyAlignment="1" applyProtection="1">
      <alignment horizontal="left"/>
      <protection/>
    </xf>
    <xf numFmtId="0" fontId="33" fillId="35" borderId="20" xfId="0" applyFont="1" applyFill="1" applyBorder="1" applyAlignment="1" applyProtection="1">
      <alignment horizontal="left" vertical="center"/>
      <protection/>
    </xf>
    <xf numFmtId="0" fontId="33" fillId="35" borderId="20" xfId="0" applyFont="1" applyFill="1" applyBorder="1" applyAlignment="1" applyProtection="1">
      <alignment vertical="center"/>
      <protection/>
    </xf>
    <xf numFmtId="0" fontId="33" fillId="35" borderId="21" xfId="0" applyFont="1" applyFill="1" applyBorder="1" applyAlignment="1" applyProtection="1">
      <alignment vertical="center"/>
      <protection/>
    </xf>
    <xf numFmtId="167" fontId="13" fillId="34" borderId="0" xfId="0" applyNumberFormat="1" applyFont="1" applyFill="1" applyBorder="1" applyAlignment="1" applyProtection="1">
      <alignment horizontal="left" vertical="center"/>
      <protection/>
    </xf>
    <xf numFmtId="167" fontId="13" fillId="34" borderId="16" xfId="0" applyNumberFormat="1" applyFont="1" applyFill="1" applyBorder="1" applyAlignment="1" applyProtection="1">
      <alignment horizontal="left" vertical="center"/>
      <protection/>
    </xf>
    <xf numFmtId="167" fontId="11" fillId="0" borderId="0" xfId="44" applyNumberFormat="1" applyFont="1" applyFill="1" applyBorder="1" applyAlignment="1" applyProtection="1">
      <alignment vertical="center"/>
      <protection/>
    </xf>
    <xf numFmtId="167" fontId="11" fillId="0" borderId="16" xfId="0" applyNumberFormat="1" applyFont="1" applyFill="1" applyBorder="1" applyAlignment="1" applyProtection="1">
      <alignment horizontal="center" vertical="center"/>
      <protection/>
    </xf>
    <xf numFmtId="167" fontId="11" fillId="0" borderId="33" xfId="44" applyNumberFormat="1" applyFont="1" applyFill="1" applyBorder="1" applyAlignment="1" applyProtection="1">
      <alignment vertical="center"/>
      <protection/>
    </xf>
    <xf numFmtId="167" fontId="11" fillId="0" borderId="40" xfId="0" applyNumberFormat="1" applyFont="1" applyFill="1" applyBorder="1" applyAlignment="1" applyProtection="1">
      <alignment horizontal="center" vertical="center"/>
      <protection/>
    </xf>
    <xf numFmtId="169" fontId="13" fillId="0" borderId="16" xfId="44" applyNumberFormat="1" applyFont="1" applyFill="1" applyBorder="1" applyAlignment="1" applyProtection="1">
      <alignment horizontal="center" vertical="center"/>
      <protection/>
    </xf>
    <xf numFmtId="169" fontId="11" fillId="0" borderId="40" xfId="44" applyNumberFormat="1" applyFont="1" applyFill="1" applyBorder="1" applyAlignment="1" applyProtection="1">
      <alignment horizontal="center" vertical="center"/>
      <protection/>
    </xf>
    <xf numFmtId="167" fontId="13" fillId="0" borderId="0" xfId="0" applyNumberFormat="1" applyFont="1" applyFill="1" applyBorder="1" applyAlignment="1" applyProtection="1">
      <alignment vertical="center"/>
      <protection/>
    </xf>
    <xf numFmtId="167" fontId="13" fillId="0" borderId="16" xfId="0" applyNumberFormat="1" applyFont="1" applyFill="1" applyBorder="1" applyAlignment="1" applyProtection="1">
      <alignment vertical="center"/>
      <protection/>
    </xf>
    <xf numFmtId="0" fontId="13" fillId="0" borderId="28" xfId="0" applyFont="1" applyFill="1" applyBorder="1" applyAlignment="1" applyProtection="1">
      <alignment horizontal="center" vertical="center"/>
      <protection/>
    </xf>
    <xf numFmtId="0" fontId="13" fillId="0" borderId="10" xfId="0" applyFont="1" applyFill="1" applyBorder="1" applyAlignment="1" applyProtection="1">
      <alignment horizontal="right" vertical="center"/>
      <protection/>
    </xf>
    <xf numFmtId="169" fontId="13" fillId="0" borderId="10" xfId="44" applyNumberFormat="1" applyFont="1" applyFill="1" applyBorder="1" applyAlignment="1" applyProtection="1">
      <alignment vertical="center"/>
      <protection/>
    </xf>
    <xf numFmtId="169" fontId="13" fillId="0" borderId="11" xfId="44" applyNumberFormat="1" applyFont="1" applyFill="1" applyBorder="1" applyAlignment="1" applyProtection="1">
      <alignment vertical="center"/>
      <protection/>
    </xf>
    <xf numFmtId="0" fontId="25" fillId="0" borderId="15" xfId="0" applyFont="1" applyFill="1" applyBorder="1" applyAlignment="1" applyProtection="1">
      <alignment horizontal="center" vertical="center"/>
      <protection/>
    </xf>
    <xf numFmtId="0" fontId="25" fillId="0" borderId="0" xfId="0" applyFont="1" applyFill="1" applyBorder="1" applyAlignment="1" applyProtection="1">
      <alignment horizontal="left" vertical="center"/>
      <protection/>
    </xf>
    <xf numFmtId="167" fontId="25" fillId="0" borderId="0" xfId="0" applyNumberFormat="1" applyFont="1" applyFill="1" applyBorder="1" applyAlignment="1" applyProtection="1">
      <alignment vertical="center"/>
      <protection/>
    </xf>
    <xf numFmtId="167" fontId="25" fillId="0" borderId="16" xfId="0" applyNumberFormat="1" applyFont="1" applyFill="1" applyBorder="1" applyAlignment="1" applyProtection="1">
      <alignment vertical="center"/>
      <protection/>
    </xf>
    <xf numFmtId="0" fontId="11" fillId="0" borderId="15" xfId="0" applyFont="1" applyBorder="1" applyAlignment="1" applyProtection="1">
      <alignment/>
      <protection/>
    </xf>
    <xf numFmtId="0" fontId="11" fillId="0" borderId="0" xfId="0" applyFont="1" applyFill="1" applyBorder="1" applyAlignment="1" applyProtection="1">
      <alignment/>
      <protection/>
    </xf>
    <xf numFmtId="169" fontId="13" fillId="0" borderId="0" xfId="44" applyNumberFormat="1" applyFont="1" applyFill="1" applyBorder="1" applyAlignment="1" applyProtection="1">
      <alignment/>
      <protection/>
    </xf>
    <xf numFmtId="169" fontId="13" fillId="0" borderId="16" xfId="44" applyNumberFormat="1" applyFont="1" applyFill="1" applyBorder="1" applyAlignment="1" applyProtection="1">
      <alignment/>
      <protection/>
    </xf>
    <xf numFmtId="0" fontId="13" fillId="38" borderId="28" xfId="0" applyFont="1" applyFill="1" applyBorder="1" applyAlignment="1" applyProtection="1">
      <alignment/>
      <protection locked="0"/>
    </xf>
    <xf numFmtId="0" fontId="13" fillId="38" borderId="10" xfId="0" applyFont="1" applyFill="1" applyBorder="1" applyAlignment="1" applyProtection="1">
      <alignment/>
      <protection locked="0"/>
    </xf>
    <xf numFmtId="0" fontId="13" fillId="38" borderId="11" xfId="0" applyFont="1" applyFill="1" applyBorder="1" applyAlignment="1" applyProtection="1">
      <alignment/>
      <protection locked="0"/>
    </xf>
    <xf numFmtId="0" fontId="11" fillId="38" borderId="15" xfId="0" applyFont="1" applyFill="1" applyBorder="1" applyAlignment="1" applyProtection="1">
      <alignment/>
      <protection locked="0"/>
    </xf>
    <xf numFmtId="0" fontId="11" fillId="38" borderId="0" xfId="0" applyFont="1" applyFill="1" applyBorder="1" applyAlignment="1" applyProtection="1">
      <alignment/>
      <protection locked="0"/>
    </xf>
    <xf numFmtId="168" fontId="11" fillId="38" borderId="0" xfId="0" applyNumberFormat="1" applyFont="1" applyFill="1" applyBorder="1" applyAlignment="1" applyProtection="1">
      <alignment/>
      <protection locked="0"/>
    </xf>
    <xf numFmtId="168" fontId="11" fillId="38" borderId="16" xfId="0" applyNumberFormat="1" applyFont="1" applyFill="1" applyBorder="1" applyAlignment="1" applyProtection="1">
      <alignment/>
      <protection locked="0"/>
    </xf>
    <xf numFmtId="168" fontId="11" fillId="38" borderId="0" xfId="44" applyNumberFormat="1" applyFont="1" applyFill="1" applyBorder="1" applyAlignment="1" applyProtection="1">
      <alignment/>
      <protection locked="0"/>
    </xf>
    <xf numFmtId="168" fontId="11" fillId="38" borderId="16" xfId="44" applyNumberFormat="1" applyFont="1" applyFill="1" applyBorder="1" applyAlignment="1" applyProtection="1">
      <alignment/>
      <protection locked="0"/>
    </xf>
    <xf numFmtId="44" fontId="11" fillId="38" borderId="0" xfId="0" applyNumberFormat="1" applyFont="1" applyFill="1" applyBorder="1" applyAlignment="1" applyProtection="1">
      <alignment/>
      <protection locked="0"/>
    </xf>
    <xf numFmtId="44" fontId="11" fillId="38" borderId="16" xfId="0" applyNumberFormat="1" applyFont="1" applyFill="1" applyBorder="1" applyAlignment="1" applyProtection="1">
      <alignment/>
      <protection locked="0"/>
    </xf>
    <xf numFmtId="0" fontId="11" fillId="38" borderId="22" xfId="0" applyFont="1" applyFill="1" applyBorder="1" applyAlignment="1" applyProtection="1">
      <alignment/>
      <protection locked="0"/>
    </xf>
    <xf numFmtId="0" fontId="11" fillId="38" borderId="23" xfId="0" applyFont="1" applyFill="1" applyBorder="1" applyAlignment="1" applyProtection="1">
      <alignment/>
      <protection locked="0"/>
    </xf>
    <xf numFmtId="0" fontId="11" fillId="38" borderId="24" xfId="0" applyFont="1" applyFill="1" applyBorder="1" applyAlignment="1" applyProtection="1">
      <alignment/>
      <protection locked="0"/>
    </xf>
    <xf numFmtId="0" fontId="18" fillId="0" borderId="0" xfId="0" applyFont="1" applyAlignment="1" applyProtection="1">
      <alignment horizontal="left" wrapText="1"/>
      <protection locked="0"/>
    </xf>
    <xf numFmtId="0" fontId="8" fillId="0" borderId="0" xfId="0" applyFont="1" applyFill="1" applyBorder="1" applyAlignment="1" quotePrefix="1">
      <alignment horizontal="right"/>
    </xf>
    <xf numFmtId="0" fontId="11" fillId="0" borderId="15" xfId="0" applyFont="1" applyBorder="1" applyAlignment="1" applyProtection="1">
      <alignment horizontal="center"/>
      <protection/>
    </xf>
    <xf numFmtId="1" fontId="11" fillId="0" borderId="22" xfId="0" applyNumberFormat="1" applyFont="1" applyFill="1" applyBorder="1" applyAlignment="1" applyProtection="1">
      <alignment horizontal="center" vertical="center"/>
      <protection/>
    </xf>
    <xf numFmtId="0" fontId="7" fillId="0" borderId="23" xfId="0" applyFont="1" applyFill="1" applyBorder="1" applyAlignment="1" applyProtection="1">
      <alignment horizontal="right" vertical="center"/>
      <protection/>
    </xf>
    <xf numFmtId="0" fontId="13" fillId="0" borderId="15" xfId="0" applyFont="1" applyFill="1" applyBorder="1" applyAlignment="1" applyProtection="1">
      <alignment/>
      <protection/>
    </xf>
    <xf numFmtId="0" fontId="13" fillId="0" borderId="0" xfId="0" applyFont="1" applyFill="1" applyBorder="1" applyAlignment="1" applyProtection="1">
      <alignment/>
      <protection/>
    </xf>
    <xf numFmtId="0" fontId="0" fillId="35" borderId="40" xfId="0" applyFill="1" applyBorder="1" applyAlignment="1" applyProtection="1">
      <alignment/>
      <protection/>
    </xf>
    <xf numFmtId="37" fontId="11" fillId="0" borderId="0" xfId="0" applyNumberFormat="1" applyFont="1" applyBorder="1" applyAlignment="1" applyProtection="1">
      <alignment/>
      <protection/>
    </xf>
    <xf numFmtId="169" fontId="13" fillId="0" borderId="43" xfId="44" applyNumberFormat="1" applyFont="1" applyBorder="1" applyAlignment="1" applyProtection="1">
      <alignment/>
      <protection/>
    </xf>
    <xf numFmtId="44" fontId="62" fillId="0" borderId="31" xfId="44" applyNumberFormat="1" applyFont="1" applyFill="1" applyBorder="1" applyAlignment="1" applyProtection="1">
      <alignment horizontal="right" vertical="center"/>
      <protection/>
    </xf>
    <xf numFmtId="0" fontId="63" fillId="36" borderId="11" xfId="0" applyFont="1" applyFill="1" applyBorder="1" applyAlignment="1" applyProtection="1">
      <alignment horizontal="center" vertical="center"/>
      <protection/>
    </xf>
    <xf numFmtId="0" fontId="63" fillId="36" borderId="28" xfId="0" applyFont="1" applyFill="1" applyBorder="1" applyAlignment="1" applyProtection="1">
      <alignment horizontal="center" vertical="center"/>
      <protection/>
    </xf>
    <xf numFmtId="0" fontId="63" fillId="36" borderId="10" xfId="0" applyFont="1" applyFill="1" applyBorder="1" applyAlignment="1" applyProtection="1">
      <alignment horizontal="left" vertical="center"/>
      <protection/>
    </xf>
    <xf numFmtId="1" fontId="11" fillId="0" borderId="15" xfId="0" applyNumberFormat="1" applyFont="1" applyFill="1" applyBorder="1" applyAlignment="1" applyProtection="1">
      <alignment horizontal="center" vertical="center"/>
      <protection/>
    </xf>
    <xf numFmtId="0" fontId="62" fillId="0" borderId="29" xfId="0" applyFont="1" applyFill="1" applyBorder="1" applyAlignment="1" applyProtection="1">
      <alignment vertical="center"/>
      <protection/>
    </xf>
    <xf numFmtId="0" fontId="62" fillId="0" borderId="30" xfId="0" applyFont="1" applyFill="1" applyBorder="1" applyAlignment="1" applyProtection="1">
      <alignment vertical="center"/>
      <protection/>
    </xf>
    <xf numFmtId="0" fontId="62" fillId="0" borderId="31" xfId="0" applyFont="1" applyFill="1" applyBorder="1" applyAlignment="1" applyProtection="1">
      <alignment horizontal="right" vertical="center"/>
      <protection/>
    </xf>
    <xf numFmtId="1" fontId="62" fillId="0" borderId="15" xfId="0" applyNumberFormat="1" applyFont="1" applyFill="1" applyBorder="1" applyAlignment="1" applyProtection="1">
      <alignment horizontal="center" vertical="center"/>
      <protection/>
    </xf>
    <xf numFmtId="0" fontId="62" fillId="0" borderId="31" xfId="0" applyFont="1" applyFill="1" applyBorder="1" applyAlignment="1" applyProtection="1">
      <alignment vertical="center"/>
      <protection/>
    </xf>
    <xf numFmtId="0" fontId="62" fillId="0" borderId="30" xfId="0" applyFont="1" applyFill="1" applyBorder="1" applyAlignment="1" applyProtection="1">
      <alignment horizontal="right" vertical="center"/>
      <protection/>
    </xf>
    <xf numFmtId="0" fontId="13" fillId="0" borderId="22" xfId="0" applyFont="1" applyBorder="1" applyAlignment="1" applyProtection="1">
      <alignment/>
      <protection/>
    </xf>
    <xf numFmtId="169" fontId="62" fillId="39" borderId="31" xfId="44" applyNumberFormat="1" applyFont="1" applyFill="1" applyBorder="1" applyAlignment="1" applyProtection="1">
      <alignment horizontal="right" vertical="center"/>
      <protection/>
    </xf>
    <xf numFmtId="169" fontId="65" fillId="39" borderId="31" xfId="44" applyNumberFormat="1" applyFont="1" applyFill="1" applyBorder="1" applyAlignment="1" applyProtection="1">
      <alignment horizontal="right" vertical="center"/>
      <protection/>
    </xf>
    <xf numFmtId="169" fontId="66" fillId="39" borderId="31" xfId="44" applyNumberFormat="1" applyFont="1" applyFill="1" applyBorder="1" applyAlignment="1" applyProtection="1">
      <alignment horizontal="right" vertical="center"/>
      <protection/>
    </xf>
    <xf numFmtId="43" fontId="62" fillId="39" borderId="31" xfId="42" applyNumberFormat="1" applyFont="1" applyFill="1" applyBorder="1" applyAlignment="1" applyProtection="1">
      <alignment horizontal="right" vertical="center"/>
      <protection/>
    </xf>
    <xf numFmtId="44" fontId="62" fillId="39" borderId="31" xfId="44" applyFont="1" applyFill="1" applyBorder="1" applyAlignment="1" applyProtection="1">
      <alignment vertical="center"/>
      <protection/>
    </xf>
    <xf numFmtId="167" fontId="62" fillId="39" borderId="31" xfId="42" applyNumberFormat="1" applyFont="1" applyFill="1" applyBorder="1" applyAlignment="1" applyProtection="1">
      <alignment horizontal="right" vertical="center"/>
      <protection/>
    </xf>
    <xf numFmtId="164" fontId="64" fillId="36" borderId="10" xfId="0" applyNumberFormat="1" applyFont="1" applyFill="1" applyBorder="1" applyAlignment="1" applyProtection="1">
      <alignment horizontal="left" vertical="center"/>
      <protection/>
    </xf>
    <xf numFmtId="0" fontId="3" fillId="0" borderId="36" xfId="0" applyFont="1" applyBorder="1" applyAlignment="1">
      <alignment/>
    </xf>
    <xf numFmtId="44" fontId="11" fillId="0" borderId="44" xfId="44" applyFont="1" applyBorder="1" applyAlignment="1">
      <alignment horizontal="center" vertical="center" wrapText="1"/>
    </xf>
    <xf numFmtId="0" fontId="30" fillId="0" borderId="38" xfId="0" applyFont="1" applyBorder="1" applyAlignment="1">
      <alignment horizontal="center" vertical="center" wrapText="1"/>
    </xf>
    <xf numFmtId="0" fontId="15" fillId="0" borderId="22" xfId="0" applyFont="1" applyBorder="1" applyAlignment="1" applyProtection="1">
      <alignment/>
      <protection locked="0"/>
    </xf>
    <xf numFmtId="0" fontId="15" fillId="0" borderId="23" xfId="0" applyFont="1" applyBorder="1" applyAlignment="1" applyProtection="1">
      <alignment/>
      <protection locked="0"/>
    </xf>
    <xf numFmtId="0" fontId="35" fillId="0" borderId="24" xfId="0" applyFont="1" applyBorder="1" applyAlignment="1" applyProtection="1">
      <alignment horizontal="right"/>
      <protection locked="0"/>
    </xf>
    <xf numFmtId="0" fontId="11" fillId="0" borderId="0" xfId="0" applyFont="1" applyFill="1" applyAlignment="1" applyProtection="1">
      <alignment/>
      <protection locked="0"/>
    </xf>
    <xf numFmtId="0" fontId="3" fillId="0" borderId="0" xfId="0" applyFont="1" applyAlignment="1" applyProtection="1">
      <alignment/>
      <protection locked="0"/>
    </xf>
    <xf numFmtId="0" fontId="16"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horizontal="right"/>
      <protection locked="0"/>
    </xf>
    <xf numFmtId="0" fontId="18" fillId="0" borderId="0" xfId="0" applyFont="1" applyAlignment="1" applyProtection="1">
      <alignment horizontal="left"/>
      <protection locked="0"/>
    </xf>
    <xf numFmtId="0" fontId="61" fillId="0" borderId="0" xfId="0" applyFont="1" applyAlignment="1" applyProtection="1">
      <alignment/>
      <protection locked="0"/>
    </xf>
    <xf numFmtId="0" fontId="18" fillId="0" borderId="0" xfId="0" applyFont="1" applyAlignment="1" applyProtection="1">
      <alignment/>
      <protection locked="0"/>
    </xf>
    <xf numFmtId="0" fontId="18" fillId="0" borderId="0" xfId="0" applyFont="1" applyAlignment="1" applyProtection="1">
      <alignment/>
      <protection locked="0"/>
    </xf>
    <xf numFmtId="0" fontId="15" fillId="0" borderId="0" xfId="0" applyFont="1" applyAlignment="1" applyProtection="1">
      <alignment vertical="center"/>
      <protection locked="0"/>
    </xf>
    <xf numFmtId="0" fontId="13" fillId="0" borderId="0" xfId="0" applyFont="1" applyAlignment="1" applyProtection="1">
      <alignment vertical="center"/>
      <protection locked="0"/>
    </xf>
    <xf numFmtId="0" fontId="55" fillId="0" borderId="0" xfId="0" applyFont="1" applyAlignment="1" applyProtection="1">
      <alignment/>
      <protection locked="0"/>
    </xf>
    <xf numFmtId="0" fontId="20" fillId="0" borderId="0" xfId="0" applyFont="1" applyAlignment="1" applyProtection="1">
      <alignment/>
      <protection locked="0"/>
    </xf>
    <xf numFmtId="0" fontId="16" fillId="0" borderId="0" xfId="0" applyFont="1" applyBorder="1" applyAlignment="1" applyProtection="1">
      <alignment/>
      <protection locked="0"/>
    </xf>
    <xf numFmtId="0" fontId="14" fillId="0" borderId="0" xfId="0" applyFont="1" applyBorder="1" applyAlignment="1" applyProtection="1">
      <alignment/>
      <protection locked="0"/>
    </xf>
    <xf numFmtId="0" fontId="16" fillId="0" borderId="0" xfId="0" applyFont="1" applyFill="1" applyBorder="1" applyAlignment="1" applyProtection="1">
      <alignment/>
      <protection locked="0"/>
    </xf>
    <xf numFmtId="0" fontId="50" fillId="0" borderId="0" xfId="0" applyFont="1" applyAlignment="1" applyProtection="1">
      <alignment/>
      <protection locked="0"/>
    </xf>
    <xf numFmtId="0" fontId="52" fillId="0" borderId="0" xfId="0" applyFont="1" applyAlignment="1" applyProtection="1">
      <alignment/>
      <protection locked="0"/>
    </xf>
    <xf numFmtId="0" fontId="53" fillId="0" borderId="0" xfId="0" applyFont="1" applyAlignment="1" applyProtection="1">
      <alignment/>
      <protection locked="0"/>
    </xf>
    <xf numFmtId="0" fontId="17" fillId="0" borderId="0" xfId="0" applyFont="1" applyAlignment="1" applyProtection="1">
      <alignment/>
      <protection locked="0"/>
    </xf>
    <xf numFmtId="0" fontId="18" fillId="0" borderId="0" xfId="0" applyFont="1" applyBorder="1" applyAlignment="1" applyProtection="1">
      <alignment horizontal="center" wrapText="1"/>
      <protection locked="0"/>
    </xf>
    <xf numFmtId="0" fontId="16" fillId="0" borderId="0" xfId="0" applyFont="1" applyAlignment="1" applyProtection="1">
      <alignment/>
      <protection locked="0"/>
    </xf>
    <xf numFmtId="0" fontId="22" fillId="0" borderId="0" xfId="0" applyFont="1" applyAlignment="1" applyProtection="1">
      <alignment horizontal="right" vertical="top"/>
      <protection locked="0"/>
    </xf>
    <xf numFmtId="0" fontId="16" fillId="0" borderId="33" xfId="0" applyFont="1" applyBorder="1" applyAlignment="1" applyProtection="1">
      <alignment/>
      <protection locked="0"/>
    </xf>
    <xf numFmtId="0" fontId="11" fillId="0" borderId="33" xfId="0" applyFont="1" applyBorder="1" applyAlignment="1" applyProtection="1">
      <alignment/>
      <protection locked="0"/>
    </xf>
    <xf numFmtId="0" fontId="11" fillId="35" borderId="23" xfId="0" applyFont="1" applyFill="1" applyBorder="1" applyAlignment="1" applyProtection="1">
      <alignment/>
      <protection locked="0"/>
    </xf>
    <xf numFmtId="0" fontId="71" fillId="35" borderId="23" xfId="0" applyFont="1" applyFill="1" applyBorder="1" applyAlignment="1" applyProtection="1">
      <alignment/>
      <protection locked="0"/>
    </xf>
    <xf numFmtId="0" fontId="11" fillId="0" borderId="23" xfId="0" applyFont="1" applyBorder="1" applyAlignment="1" applyProtection="1">
      <alignment/>
      <protection locked="0"/>
    </xf>
    <xf numFmtId="43" fontId="62" fillId="0" borderId="45" xfId="42" applyNumberFormat="1" applyFont="1" applyFill="1" applyBorder="1" applyAlignment="1" applyProtection="1">
      <alignment horizontal="right" vertical="center"/>
      <protection/>
    </xf>
    <xf numFmtId="43" fontId="62" fillId="0" borderId="46" xfId="42" applyNumberFormat="1" applyFont="1" applyFill="1" applyBorder="1" applyAlignment="1" applyProtection="1">
      <alignment horizontal="right" vertical="center"/>
      <protection/>
    </xf>
    <xf numFmtId="0" fontId="62" fillId="0" borderId="30" xfId="0" applyFont="1" applyFill="1" applyBorder="1" applyAlignment="1" applyProtection="1">
      <alignment horizontal="left" vertical="center"/>
      <protection/>
    </xf>
    <xf numFmtId="0" fontId="11" fillId="0" borderId="22" xfId="0" applyFont="1" applyBorder="1" applyAlignment="1" applyProtection="1">
      <alignment/>
      <protection/>
    </xf>
    <xf numFmtId="44" fontId="62" fillId="0" borderId="47" xfId="44" applyNumberFormat="1" applyFont="1" applyFill="1" applyBorder="1" applyAlignment="1" applyProtection="1">
      <alignment vertical="center"/>
      <protection/>
    </xf>
    <xf numFmtId="44" fontId="62" fillId="0" borderId="47" xfId="44" applyNumberFormat="1" applyFont="1" applyFill="1" applyBorder="1" applyAlignment="1" applyProtection="1">
      <alignment horizontal="right" vertical="center"/>
      <protection/>
    </xf>
    <xf numFmtId="44" fontId="62" fillId="0" borderId="30" xfId="44" applyNumberFormat="1" applyFont="1" applyFill="1" applyBorder="1" applyAlignment="1" applyProtection="1">
      <alignment vertical="center"/>
      <protection/>
    </xf>
    <xf numFmtId="168" fontId="62" fillId="39" borderId="30" xfId="44" applyNumberFormat="1" applyFont="1" applyFill="1" applyBorder="1" applyAlignment="1" applyProtection="1">
      <alignment vertical="center"/>
      <protection/>
    </xf>
    <xf numFmtId="167" fontId="62" fillId="39" borderId="30" xfId="42" applyNumberFormat="1" applyFont="1" applyFill="1" applyBorder="1" applyAlignment="1" applyProtection="1">
      <alignment horizontal="right" vertical="center"/>
      <protection/>
    </xf>
    <xf numFmtId="168" fontId="62" fillId="0" borderId="30" xfId="44" applyNumberFormat="1" applyFont="1" applyFill="1" applyBorder="1" applyAlignment="1" applyProtection="1">
      <alignment vertical="center"/>
      <protection/>
    </xf>
    <xf numFmtId="44" fontId="62" fillId="0" borderId="30" xfId="44"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left"/>
      <protection/>
    </xf>
    <xf numFmtId="0" fontId="8" fillId="0" borderId="0" xfId="0" applyFont="1" applyFill="1" applyBorder="1" applyAlignment="1" applyProtection="1">
      <alignment/>
      <protection/>
    </xf>
    <xf numFmtId="0" fontId="0" fillId="0" borderId="0" xfId="0" applyFill="1" applyBorder="1" applyAlignment="1" applyProtection="1">
      <alignment/>
      <protection/>
    </xf>
    <xf numFmtId="0" fontId="8" fillId="0" borderId="0" xfId="0" applyFont="1" applyBorder="1" applyAlignment="1" applyProtection="1">
      <alignment/>
      <protection/>
    </xf>
    <xf numFmtId="0" fontId="0" fillId="0" borderId="0" xfId="0" applyBorder="1" applyAlignment="1" applyProtection="1">
      <alignment/>
      <protection/>
    </xf>
    <xf numFmtId="0" fontId="8" fillId="0" borderId="0" xfId="0" applyFont="1" applyFill="1" applyAlignment="1" applyProtection="1">
      <alignment/>
      <protection locked="0"/>
    </xf>
    <xf numFmtId="0" fontId="8" fillId="0" borderId="0" xfId="0" applyFont="1" applyFill="1" applyAlignment="1" applyProtection="1">
      <alignment horizontal="right"/>
      <protection locked="0"/>
    </xf>
    <xf numFmtId="0" fontId="8" fillId="0" borderId="0" xfId="0" applyFont="1" applyFill="1" applyAlignment="1" applyProtection="1">
      <alignment horizontal="center"/>
      <protection locked="0"/>
    </xf>
    <xf numFmtId="0" fontId="11" fillId="0" borderId="0" xfId="0" applyFont="1" applyAlignment="1" applyProtection="1">
      <alignment/>
      <protection/>
    </xf>
    <xf numFmtId="0" fontId="3" fillId="0" borderId="0" xfId="0" applyFont="1" applyAlignment="1" applyProtection="1">
      <alignment/>
      <protection/>
    </xf>
    <xf numFmtId="0" fontId="18" fillId="0" borderId="0" xfId="0" applyFont="1" applyAlignment="1" applyProtection="1">
      <alignment wrapText="1"/>
      <protection/>
    </xf>
    <xf numFmtId="0" fontId="13" fillId="0" borderId="0" xfId="0" applyFont="1" applyAlignment="1" applyProtection="1">
      <alignment vertical="center"/>
      <protection/>
    </xf>
    <xf numFmtId="0" fontId="53" fillId="0" borderId="0" xfId="0" applyFont="1" applyAlignment="1" applyProtection="1">
      <alignment/>
      <protection/>
    </xf>
    <xf numFmtId="0" fontId="18" fillId="0" borderId="0" xfId="0" applyFont="1" applyAlignment="1" applyProtection="1">
      <alignment vertical="top" wrapText="1"/>
      <protection/>
    </xf>
    <xf numFmtId="0" fontId="18" fillId="0" borderId="0" xfId="0" applyFont="1" applyAlignment="1" applyProtection="1">
      <alignment horizontal="left"/>
      <protection/>
    </xf>
    <xf numFmtId="0" fontId="27" fillId="0" borderId="0" xfId="57" applyFont="1" applyFill="1" applyAlignment="1" applyProtection="1">
      <alignment horizontal="left" wrapText="1"/>
      <protection/>
    </xf>
    <xf numFmtId="0" fontId="0" fillId="0" borderId="12" xfId="0" applyFont="1" applyFill="1" applyBorder="1" applyAlignment="1" applyProtection="1">
      <alignment horizontal="center"/>
      <protection/>
    </xf>
    <xf numFmtId="0" fontId="27" fillId="0" borderId="0" xfId="0" applyFont="1" applyFill="1" applyAlignment="1" applyProtection="1">
      <alignment horizontal="left" wrapText="1"/>
      <protection/>
    </xf>
    <xf numFmtId="0" fontId="13" fillId="0" borderId="22" xfId="0" applyFont="1" applyFill="1" applyBorder="1" applyAlignment="1" applyProtection="1">
      <alignment/>
      <protection/>
    </xf>
    <xf numFmtId="169" fontId="13" fillId="0" borderId="23" xfId="44" applyNumberFormat="1" applyFont="1" applyBorder="1" applyAlignment="1" applyProtection="1">
      <alignment/>
      <protection/>
    </xf>
    <xf numFmtId="10" fontId="0" fillId="0" borderId="0" xfId="60" applyNumberFormat="1" applyFont="1" applyBorder="1" applyAlignment="1" applyProtection="1">
      <alignment/>
      <protection locked="0"/>
    </xf>
    <xf numFmtId="0" fontId="3" fillId="40" borderId="10" xfId="0" applyFont="1" applyFill="1" applyBorder="1" applyAlignment="1" applyProtection="1">
      <alignment/>
      <protection locked="0"/>
    </xf>
    <xf numFmtId="0" fontId="3" fillId="40" borderId="11" xfId="0" applyFont="1" applyFill="1" applyBorder="1" applyAlignment="1" applyProtection="1">
      <alignment/>
      <protection locked="0"/>
    </xf>
    <xf numFmtId="0" fontId="39" fillId="41" borderId="0" xfId="0" applyFont="1" applyFill="1" applyAlignment="1" applyProtection="1">
      <alignment/>
      <protection locked="0"/>
    </xf>
    <xf numFmtId="44" fontId="8" fillId="0" borderId="36" xfId="0" applyNumberFormat="1" applyFont="1" applyBorder="1" applyAlignment="1" applyProtection="1">
      <alignment horizontal="center" vertical="center" wrapText="1"/>
      <protection locked="0"/>
    </xf>
    <xf numFmtId="0" fontId="7" fillId="34" borderId="11" xfId="0" applyFont="1" applyFill="1" applyBorder="1" applyAlignment="1">
      <alignment horizontal="left"/>
    </xf>
    <xf numFmtId="0" fontId="70" fillId="0" borderId="0" xfId="0" applyFont="1" applyAlignment="1" applyProtection="1">
      <alignment horizontal="left" vertical="top" wrapText="1"/>
      <protection locked="0"/>
    </xf>
    <xf numFmtId="0" fontId="73" fillId="0" borderId="0" xfId="0" applyFont="1" applyBorder="1" applyAlignment="1" applyProtection="1">
      <alignment/>
      <protection locked="0"/>
    </xf>
    <xf numFmtId="169" fontId="11" fillId="41" borderId="20" xfId="0" applyNumberFormat="1" applyFont="1" applyFill="1" applyBorder="1" applyAlignment="1" applyProtection="1">
      <alignment/>
      <protection locked="0"/>
    </xf>
    <xf numFmtId="169" fontId="11" fillId="41" borderId="21" xfId="0" applyNumberFormat="1" applyFont="1" applyFill="1" applyBorder="1" applyAlignment="1" applyProtection="1">
      <alignment/>
      <protection locked="0"/>
    </xf>
    <xf numFmtId="169" fontId="77" fillId="41" borderId="23" xfId="0" applyNumberFormat="1" applyFont="1" applyFill="1" applyBorder="1" applyAlignment="1" applyProtection="1">
      <alignment horizontal="left" wrapText="1"/>
      <protection locked="0"/>
    </xf>
    <xf numFmtId="169" fontId="78" fillId="41" borderId="23" xfId="0" applyNumberFormat="1" applyFont="1" applyFill="1" applyBorder="1" applyAlignment="1" applyProtection="1">
      <alignment/>
      <protection locked="0"/>
    </xf>
    <xf numFmtId="169" fontId="78" fillId="41" borderId="24" xfId="0" applyNumberFormat="1" applyFont="1" applyFill="1" applyBorder="1" applyAlignment="1" applyProtection="1">
      <alignment/>
      <protection locked="0"/>
    </xf>
    <xf numFmtId="0" fontId="3" fillId="35" borderId="39" xfId="0" applyFont="1" applyFill="1" applyBorder="1" applyAlignment="1" applyProtection="1">
      <alignment horizontal="center"/>
      <protection locked="0"/>
    </xf>
    <xf numFmtId="0" fontId="3" fillId="35" borderId="33" xfId="0" applyFont="1" applyFill="1" applyBorder="1" applyAlignment="1" applyProtection="1">
      <alignment/>
      <protection locked="0"/>
    </xf>
    <xf numFmtId="0" fontId="3" fillId="35" borderId="40" xfId="0" applyFont="1" applyFill="1" applyBorder="1" applyAlignment="1" applyProtection="1">
      <alignment/>
      <protection locked="0"/>
    </xf>
    <xf numFmtId="0" fontId="3" fillId="41" borderId="15" xfId="0" applyFont="1" applyFill="1" applyBorder="1" applyAlignment="1" applyProtection="1">
      <alignment horizontal="center"/>
      <protection locked="0"/>
    </xf>
    <xf numFmtId="0" fontId="3" fillId="41" borderId="0" xfId="0" applyFont="1" applyFill="1" applyBorder="1" applyAlignment="1" applyProtection="1">
      <alignment/>
      <protection locked="0"/>
    </xf>
    <xf numFmtId="0" fontId="3" fillId="41" borderId="16" xfId="0" applyFont="1" applyFill="1" applyBorder="1" applyAlignment="1" applyProtection="1">
      <alignment/>
      <protection locked="0"/>
    </xf>
    <xf numFmtId="0" fontId="18" fillId="0" borderId="0" xfId="0" applyFont="1" applyAlignment="1" applyProtection="1">
      <alignment horizontal="left" vertical="top" wrapText="1"/>
      <protection locked="0"/>
    </xf>
    <xf numFmtId="0" fontId="30" fillId="33" borderId="20" xfId="0" applyFont="1" applyFill="1" applyBorder="1" applyAlignment="1" applyProtection="1">
      <alignment horizontal="center" wrapText="1"/>
      <protection locked="0"/>
    </xf>
    <xf numFmtId="167" fontId="0" fillId="0" borderId="0" xfId="0" applyNumberFormat="1" applyFont="1" applyAlignment="1" applyProtection="1">
      <alignment/>
      <protection locked="0"/>
    </xf>
    <xf numFmtId="0" fontId="16" fillId="0" borderId="48" xfId="0" applyFont="1" applyBorder="1" applyAlignment="1" applyProtection="1">
      <alignment horizontal="center" vertical="center" wrapText="1"/>
      <protection locked="0"/>
    </xf>
    <xf numFmtId="0" fontId="18" fillId="0" borderId="0" xfId="0" applyFont="1" applyAlignment="1" applyProtection="1">
      <alignment wrapText="1"/>
      <protection locked="0"/>
    </xf>
    <xf numFmtId="0" fontId="80" fillId="0" borderId="0" xfId="0" applyFont="1" applyBorder="1" applyAlignment="1" applyProtection="1">
      <alignment horizontal="center" vertical="center" wrapText="1"/>
      <protection locked="0"/>
    </xf>
    <xf numFmtId="0" fontId="80"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81" fillId="0" borderId="0" xfId="0" applyFont="1" applyAlignment="1" applyProtection="1">
      <alignment/>
      <protection locked="0"/>
    </xf>
    <xf numFmtId="0" fontId="82" fillId="0" borderId="0" xfId="0" applyFont="1" applyAlignment="1" applyProtection="1">
      <alignment/>
      <protection locked="0"/>
    </xf>
    <xf numFmtId="0" fontId="81" fillId="0" borderId="0" xfId="0" applyFont="1" applyAlignment="1" applyProtection="1">
      <alignment/>
      <protection locked="0"/>
    </xf>
    <xf numFmtId="0" fontId="18" fillId="0" borderId="49" xfId="0" applyFont="1" applyBorder="1" applyAlignment="1" applyProtection="1">
      <alignment horizontal="left" wrapText="1"/>
      <protection locked="0"/>
    </xf>
    <xf numFmtId="0" fontId="18" fillId="0" borderId="50" xfId="0" applyFont="1" applyBorder="1" applyAlignment="1" applyProtection="1">
      <alignment horizontal="left" wrapText="1"/>
      <protection locked="0"/>
    </xf>
    <xf numFmtId="0" fontId="18" fillId="0" borderId="51" xfId="0" applyFont="1" applyBorder="1" applyAlignment="1" applyProtection="1">
      <alignment horizontal="left" wrapText="1"/>
      <protection locked="0"/>
    </xf>
    <xf numFmtId="0" fontId="18" fillId="0" borderId="0" xfId="0" applyFont="1" applyBorder="1" applyAlignment="1" applyProtection="1">
      <alignment wrapText="1"/>
      <protection locked="0"/>
    </xf>
    <xf numFmtId="0" fontId="0" fillId="0" borderId="23" xfId="0" applyBorder="1" applyAlignment="1" applyProtection="1">
      <alignment/>
      <protection locked="0"/>
    </xf>
    <xf numFmtId="0" fontId="29" fillId="0" borderId="33" xfId="0" applyFont="1" applyBorder="1" applyAlignment="1" applyProtection="1">
      <alignment horizontal="center"/>
      <protection locked="0"/>
    </xf>
    <xf numFmtId="0" fontId="83" fillId="0" borderId="15" xfId="0" applyFont="1" applyBorder="1" applyAlignment="1">
      <alignment/>
    </xf>
    <xf numFmtId="0" fontId="7" fillId="0" borderId="15" xfId="0" applyFont="1" applyBorder="1" applyAlignment="1">
      <alignment/>
    </xf>
    <xf numFmtId="44" fontId="11" fillId="0" borderId="37" xfId="44" applyFont="1" applyBorder="1" applyAlignment="1">
      <alignment horizontal="center" vertical="center" wrapText="1"/>
    </xf>
    <xf numFmtId="44" fontId="11" fillId="0" borderId="26" xfId="44" applyFont="1" applyBorder="1" applyAlignment="1">
      <alignment horizontal="center" vertical="center" wrapText="1"/>
    </xf>
    <xf numFmtId="44" fontId="8" fillId="0" borderId="34" xfId="0" applyNumberFormat="1" applyFont="1" applyBorder="1" applyAlignment="1" applyProtection="1">
      <alignment horizontal="center" vertical="center" wrapText="1"/>
      <protection locked="0"/>
    </xf>
    <xf numFmtId="44" fontId="11" fillId="0" borderId="36" xfId="44" applyFont="1" applyBorder="1" applyAlignment="1">
      <alignment horizontal="center" vertical="center" wrapText="1"/>
    </xf>
    <xf numFmtId="0" fontId="3" fillId="0" borderId="0" xfId="0" applyFont="1" applyBorder="1" applyAlignment="1">
      <alignment wrapText="1"/>
    </xf>
    <xf numFmtId="0" fontId="3" fillId="0" borderId="15" xfId="0" applyFont="1" applyBorder="1" applyAlignment="1">
      <alignment wrapText="1"/>
    </xf>
    <xf numFmtId="0" fontId="8" fillId="0" borderId="18" xfId="0" applyFont="1" applyBorder="1" applyAlignment="1">
      <alignment horizontal="left"/>
    </xf>
    <xf numFmtId="0" fontId="8" fillId="0" borderId="13" xfId="0" applyFont="1" applyBorder="1" applyAlignment="1">
      <alignment horizontal="left"/>
    </xf>
    <xf numFmtId="0" fontId="8" fillId="0" borderId="15" xfId="0" applyFont="1" applyBorder="1" applyAlignment="1">
      <alignment horizontal="center"/>
    </xf>
    <xf numFmtId="0" fontId="8" fillId="0" borderId="0" xfId="0" applyFont="1" applyBorder="1" applyAlignment="1">
      <alignment horizontal="center"/>
    </xf>
    <xf numFmtId="0" fontId="8" fillId="0" borderId="48" xfId="0" applyFont="1" applyBorder="1" applyAlignment="1" applyProtection="1">
      <alignment horizontal="center" vertical="center" wrapText="1"/>
      <protection locked="0"/>
    </xf>
    <xf numFmtId="0" fontId="8" fillId="0" borderId="13" xfId="0" applyFont="1" applyBorder="1" applyAlignment="1">
      <alignment/>
    </xf>
    <xf numFmtId="0" fontId="8" fillId="0" borderId="52" xfId="0" applyFont="1" applyBorder="1" applyAlignment="1" applyProtection="1">
      <alignment horizontal="center" vertical="center" wrapText="1"/>
      <protection locked="0"/>
    </xf>
    <xf numFmtId="0" fontId="30" fillId="0" borderId="38" xfId="0" applyFont="1" applyBorder="1" applyAlignment="1">
      <alignment horizontal="center" wrapText="1"/>
    </xf>
    <xf numFmtId="0" fontId="30" fillId="0" borderId="38" xfId="0" applyFont="1" applyBorder="1" applyAlignment="1">
      <alignment horizontal="center"/>
    </xf>
    <xf numFmtId="170" fontId="8" fillId="0" borderId="36" xfId="44" applyNumberFormat="1" applyFont="1" applyBorder="1" applyAlignment="1">
      <alignment horizontal="center"/>
    </xf>
    <xf numFmtId="0" fontId="8" fillId="0" borderId="33" xfId="0" applyFont="1" applyBorder="1" applyAlignment="1">
      <alignment/>
    </xf>
    <xf numFmtId="0" fontId="8" fillId="0" borderId="33" xfId="0" applyFont="1" applyBorder="1" applyAlignment="1">
      <alignment horizontal="center"/>
    </xf>
    <xf numFmtId="0" fontId="8" fillId="0" borderId="12" xfId="42" applyNumberFormat="1" applyFont="1" applyBorder="1" applyAlignment="1">
      <alignment horizontal="center"/>
    </xf>
    <xf numFmtId="0" fontId="8" fillId="0" borderId="0" xfId="0" applyFont="1" applyBorder="1" applyAlignment="1">
      <alignment wrapText="1"/>
    </xf>
    <xf numFmtId="0" fontId="8" fillId="0" borderId="23" xfId="0" applyFont="1" applyBorder="1" applyAlignment="1">
      <alignment wrapText="1"/>
    </xf>
    <xf numFmtId="0" fontId="8" fillId="0" borderId="15" xfId="0" applyFont="1" applyBorder="1" applyAlignment="1">
      <alignment wrapText="1"/>
    </xf>
    <xf numFmtId="0" fontId="152" fillId="0" borderId="15" xfId="0" applyFont="1" applyBorder="1" applyAlignment="1">
      <alignment horizontal="left" wrapText="1"/>
    </xf>
    <xf numFmtId="0" fontId="152" fillId="0" borderId="0" xfId="0" applyFont="1" applyBorder="1" applyAlignment="1">
      <alignment horizontal="left" wrapText="1"/>
    </xf>
    <xf numFmtId="0" fontId="152" fillId="0" borderId="16" xfId="0" applyFont="1" applyBorder="1" applyAlignment="1">
      <alignment horizontal="left" wrapText="1"/>
    </xf>
    <xf numFmtId="0" fontId="8" fillId="0" borderId="53" xfId="0" applyFont="1" applyBorder="1" applyAlignment="1">
      <alignment horizontal="center"/>
    </xf>
    <xf numFmtId="0" fontId="8" fillId="0" borderId="25" xfId="0" applyFont="1" applyBorder="1" applyAlignment="1">
      <alignment horizontal="center"/>
    </xf>
    <xf numFmtId="0" fontId="8" fillId="0" borderId="25" xfId="0" applyFont="1" applyBorder="1" applyAlignment="1">
      <alignment horizontal="left"/>
    </xf>
    <xf numFmtId="170" fontId="8" fillId="0" borderId="16" xfId="44" applyNumberFormat="1" applyFont="1" applyBorder="1" applyAlignment="1">
      <alignment horizontal="center"/>
    </xf>
    <xf numFmtId="0" fontId="3" fillId="0" borderId="16" xfId="0" applyFont="1" applyBorder="1" applyAlignment="1">
      <alignment wrapText="1"/>
    </xf>
    <xf numFmtId="0" fontId="8" fillId="0" borderId="24" xfId="0" applyFont="1" applyBorder="1" applyAlignment="1">
      <alignment wrapText="1"/>
    </xf>
    <xf numFmtId="0" fontId="153" fillId="0" borderId="18" xfId="0" applyFont="1" applyBorder="1" applyAlignment="1">
      <alignment horizontal="left"/>
    </xf>
    <xf numFmtId="167" fontId="62" fillId="39" borderId="29" xfId="42" applyNumberFormat="1" applyFont="1" applyFill="1" applyBorder="1" applyAlignment="1" applyProtection="1">
      <alignment horizontal="right" vertical="center"/>
      <protection/>
    </xf>
    <xf numFmtId="167" fontId="65" fillId="39" borderId="29" xfId="42" applyNumberFormat="1" applyFont="1" applyFill="1" applyBorder="1" applyAlignment="1" applyProtection="1">
      <alignment horizontal="right" vertical="center"/>
      <protection/>
    </xf>
    <xf numFmtId="167" fontId="65" fillId="39" borderId="30" xfId="42" applyNumberFormat="1" applyFont="1" applyFill="1" applyBorder="1" applyAlignment="1" applyProtection="1">
      <alignment horizontal="right" vertical="center"/>
      <protection/>
    </xf>
    <xf numFmtId="167" fontId="66" fillId="39" borderId="29" xfId="42" applyNumberFormat="1" applyFont="1" applyFill="1" applyBorder="1" applyAlignment="1" applyProtection="1">
      <alignment horizontal="right" vertical="center"/>
      <protection/>
    </xf>
    <xf numFmtId="167" fontId="66" fillId="39" borderId="30" xfId="42" applyNumberFormat="1" applyFont="1" applyFill="1" applyBorder="1" applyAlignment="1" applyProtection="1">
      <alignment horizontal="right" vertical="center"/>
      <protection/>
    </xf>
    <xf numFmtId="43" fontId="62" fillId="39" borderId="29" xfId="42" applyNumberFormat="1" applyFont="1" applyFill="1" applyBorder="1" applyAlignment="1" applyProtection="1">
      <alignment horizontal="right" vertical="center"/>
      <protection/>
    </xf>
    <xf numFmtId="43" fontId="62" fillId="39" borderId="30" xfId="42" applyNumberFormat="1" applyFont="1" applyFill="1" applyBorder="1" applyAlignment="1" applyProtection="1">
      <alignment horizontal="right" vertical="center"/>
      <protection/>
    </xf>
    <xf numFmtId="0" fontId="3" fillId="34" borderId="38" xfId="0" applyFont="1" applyFill="1" applyBorder="1" applyAlignment="1" applyProtection="1">
      <alignment horizontal="center" vertical="center" wrapText="1"/>
      <protection/>
    </xf>
    <xf numFmtId="0" fontId="3" fillId="0" borderId="36" xfId="0" applyFont="1" applyBorder="1" applyAlignment="1">
      <alignment wrapText="1"/>
    </xf>
    <xf numFmtId="0" fontId="3" fillId="0" borderId="12" xfId="0" applyFont="1" applyBorder="1" applyAlignment="1">
      <alignment wrapText="1"/>
    </xf>
    <xf numFmtId="0" fontId="13" fillId="40" borderId="28" xfId="0" applyFont="1" applyFill="1" applyBorder="1" applyAlignment="1" applyProtection="1">
      <alignment horizontal="left"/>
      <protection locked="0"/>
    </xf>
    <xf numFmtId="0" fontId="11" fillId="40" borderId="10" xfId="0" applyFont="1" applyFill="1" applyBorder="1" applyAlignment="1" applyProtection="1">
      <alignment/>
      <protection locked="0"/>
    </xf>
    <xf numFmtId="0" fontId="11" fillId="40" borderId="11" xfId="0" applyFont="1" applyFill="1" applyBorder="1" applyAlignment="1" applyProtection="1">
      <alignment/>
      <protection locked="0"/>
    </xf>
    <xf numFmtId="0" fontId="11" fillId="40" borderId="15" xfId="0" applyFont="1" applyFill="1" applyBorder="1" applyAlignment="1" applyProtection="1">
      <alignment horizontal="center"/>
      <protection locked="0"/>
    </xf>
    <xf numFmtId="0" fontId="11" fillId="40" borderId="0" xfId="0" applyFont="1" applyFill="1" applyBorder="1" applyAlignment="1" applyProtection="1">
      <alignment/>
      <protection locked="0"/>
    </xf>
    <xf numFmtId="169" fontId="11" fillId="40" borderId="0" xfId="0" applyNumberFormat="1" applyFont="1" applyFill="1" applyBorder="1" applyAlignment="1" applyProtection="1">
      <alignment/>
      <protection locked="0"/>
    </xf>
    <xf numFmtId="169" fontId="11" fillId="40" borderId="16" xfId="0" applyNumberFormat="1" applyFont="1" applyFill="1" applyBorder="1" applyAlignment="1" applyProtection="1">
      <alignment/>
      <protection locked="0"/>
    </xf>
    <xf numFmtId="0" fontId="11" fillId="40" borderId="16" xfId="0" applyFont="1" applyFill="1" applyBorder="1" applyAlignment="1" applyProtection="1">
      <alignment/>
      <protection locked="0"/>
    </xf>
    <xf numFmtId="0" fontId="13" fillId="40" borderId="28" xfId="0" applyFont="1" applyFill="1" applyBorder="1" applyAlignment="1" applyProtection="1">
      <alignment/>
      <protection locked="0"/>
    </xf>
    <xf numFmtId="0" fontId="13" fillId="40" borderId="10" xfId="0" applyFont="1" applyFill="1" applyBorder="1" applyAlignment="1" applyProtection="1">
      <alignment/>
      <protection locked="0"/>
    </xf>
    <xf numFmtId="0" fontId="13" fillId="40" borderId="11" xfId="0" applyFont="1" applyFill="1" applyBorder="1" applyAlignment="1" applyProtection="1">
      <alignment/>
      <protection locked="0"/>
    </xf>
    <xf numFmtId="0" fontId="11" fillId="40" borderId="19" xfId="0" applyFont="1" applyFill="1" applyBorder="1" applyAlignment="1" applyProtection="1">
      <alignment horizontal="center"/>
      <protection locked="0"/>
    </xf>
    <xf numFmtId="0" fontId="11" fillId="40" borderId="20" xfId="0" applyFont="1" applyFill="1" applyBorder="1" applyAlignment="1" applyProtection="1">
      <alignment/>
      <protection locked="0"/>
    </xf>
    <xf numFmtId="169" fontId="11" fillId="40" borderId="20" xfId="0" applyNumberFormat="1" applyFont="1" applyFill="1" applyBorder="1" applyAlignment="1" applyProtection="1">
      <alignment/>
      <protection locked="0"/>
    </xf>
    <xf numFmtId="169" fontId="11" fillId="40" borderId="21" xfId="0" applyNumberFormat="1" applyFont="1" applyFill="1" applyBorder="1" applyAlignment="1" applyProtection="1">
      <alignment/>
      <protection locked="0"/>
    </xf>
    <xf numFmtId="0" fontId="7" fillId="40" borderId="15" xfId="0" applyFont="1" applyFill="1" applyBorder="1" applyAlignment="1" applyProtection="1">
      <alignment horizontal="right"/>
      <protection locked="0"/>
    </xf>
    <xf numFmtId="169" fontId="13" fillId="40" borderId="0" xfId="0" applyNumberFormat="1" applyFont="1" applyFill="1" applyBorder="1" applyAlignment="1" applyProtection="1">
      <alignment/>
      <protection locked="0"/>
    </xf>
    <xf numFmtId="169" fontId="13" fillId="40" borderId="16" xfId="0" applyNumberFormat="1" applyFont="1" applyFill="1" applyBorder="1" applyAlignment="1" applyProtection="1">
      <alignment/>
      <protection locked="0"/>
    </xf>
    <xf numFmtId="0" fontId="8" fillId="41" borderId="15" xfId="0" applyFont="1" applyFill="1" applyBorder="1" applyAlignment="1" applyProtection="1">
      <alignment horizontal="left"/>
      <protection locked="0"/>
    </xf>
    <xf numFmtId="0" fontId="11" fillId="41" borderId="0" xfId="0" applyFont="1" applyFill="1" applyBorder="1" applyAlignment="1" applyProtection="1">
      <alignment horizontal="left"/>
      <protection locked="0"/>
    </xf>
    <xf numFmtId="0" fontId="11" fillId="41" borderId="16" xfId="0" applyFont="1" applyFill="1" applyBorder="1" applyAlignment="1" applyProtection="1">
      <alignment horizontal="left"/>
      <protection locked="0"/>
    </xf>
    <xf numFmtId="0" fontId="0" fillId="41" borderId="0" xfId="0" applyFill="1" applyAlignment="1" applyProtection="1">
      <alignment horizontal="center"/>
      <protection locked="0"/>
    </xf>
    <xf numFmtId="0" fontId="0" fillId="41" borderId="0" xfId="0" applyFill="1" applyBorder="1" applyAlignment="1" applyProtection="1">
      <alignment horizontal="center"/>
      <protection locked="0"/>
    </xf>
    <xf numFmtId="0" fontId="84" fillId="40" borderId="28" xfId="0" applyFont="1" applyFill="1" applyBorder="1" applyAlignment="1" applyProtection="1">
      <alignment horizontal="left"/>
      <protection locked="0"/>
    </xf>
    <xf numFmtId="0" fontId="3" fillId="41" borderId="15" xfId="0" applyFont="1" applyFill="1" applyBorder="1" applyAlignment="1" applyProtection="1">
      <alignment horizontal="left"/>
      <protection locked="0"/>
    </xf>
    <xf numFmtId="0" fontId="3" fillId="41" borderId="0" xfId="0" applyFont="1" applyFill="1" applyBorder="1" applyAlignment="1" applyProtection="1">
      <alignment horizontal="left"/>
      <protection locked="0"/>
    </xf>
    <xf numFmtId="0" fontId="3" fillId="41" borderId="16" xfId="0" applyFont="1" applyFill="1" applyBorder="1" applyAlignment="1" applyProtection="1">
      <alignment horizontal="left"/>
      <protection locked="0"/>
    </xf>
    <xf numFmtId="169" fontId="0" fillId="0" borderId="0" xfId="0" applyNumberFormat="1" applyAlignment="1" applyProtection="1">
      <alignment/>
      <protection locked="0"/>
    </xf>
    <xf numFmtId="0" fontId="30" fillId="0" borderId="19" xfId="0" applyFont="1" applyBorder="1" applyAlignment="1" applyProtection="1">
      <alignment horizontal="left"/>
      <protection locked="0"/>
    </xf>
    <xf numFmtId="0" fontId="8" fillId="0" borderId="20" xfId="0" applyFont="1" applyBorder="1" applyAlignment="1" applyProtection="1">
      <alignment horizontal="right"/>
      <protection locked="0"/>
    </xf>
    <xf numFmtId="0" fontId="8" fillId="0" borderId="20" xfId="0" applyFont="1" applyBorder="1" applyAlignment="1" applyProtection="1">
      <alignment horizontal="left"/>
      <protection locked="0"/>
    </xf>
    <xf numFmtId="0" fontId="8" fillId="0" borderId="20" xfId="0" applyFont="1" applyBorder="1" applyAlignment="1" applyProtection="1">
      <alignment/>
      <protection locked="0"/>
    </xf>
    <xf numFmtId="44" fontId="8" fillId="0" borderId="20" xfId="44" applyFont="1" applyBorder="1" applyAlignment="1" applyProtection="1">
      <alignment/>
      <protection locked="0"/>
    </xf>
    <xf numFmtId="0" fontId="8" fillId="0" borderId="21" xfId="0" applyFont="1" applyBorder="1" applyAlignment="1" applyProtection="1">
      <alignment/>
      <protection locked="0"/>
    </xf>
    <xf numFmtId="0" fontId="3" fillId="40" borderId="19" xfId="0" applyFont="1" applyFill="1" applyBorder="1" applyAlignment="1">
      <alignment/>
    </xf>
    <xf numFmtId="44" fontId="3" fillId="40" borderId="20" xfId="0" applyNumberFormat="1" applyFont="1" applyFill="1" applyBorder="1" applyAlignment="1">
      <alignment/>
    </xf>
    <xf numFmtId="0" fontId="7" fillId="40" borderId="20" xfId="0" applyFont="1" applyFill="1" applyBorder="1" applyAlignment="1">
      <alignment/>
    </xf>
    <xf numFmtId="0" fontId="3" fillId="40" borderId="20" xfId="0" applyFont="1" applyFill="1" applyBorder="1" applyAlignment="1">
      <alignment/>
    </xf>
    <xf numFmtId="0" fontId="3" fillId="40" borderId="21" xfId="0" applyFont="1" applyFill="1" applyBorder="1" applyAlignment="1">
      <alignment/>
    </xf>
    <xf numFmtId="0" fontId="0" fillId="40" borderId="15" xfId="0" applyFill="1" applyBorder="1" applyAlignment="1">
      <alignment/>
    </xf>
    <xf numFmtId="44" fontId="3" fillId="40" borderId="0" xfId="0" applyNumberFormat="1" applyFont="1" applyFill="1" applyBorder="1" applyAlignment="1">
      <alignment/>
    </xf>
    <xf numFmtId="0" fontId="7" fillId="40" borderId="0" xfId="0" applyFont="1" applyFill="1" applyBorder="1" applyAlignment="1">
      <alignment/>
    </xf>
    <xf numFmtId="0" fontId="0" fillId="40" borderId="0" xfId="0" applyFill="1" applyBorder="1" applyAlignment="1">
      <alignment/>
    </xf>
    <xf numFmtId="0" fontId="0" fillId="40" borderId="16" xfId="0" applyFill="1" applyBorder="1" applyAlignment="1">
      <alignment/>
    </xf>
    <xf numFmtId="0" fontId="0" fillId="40" borderId="22" xfId="0" applyFill="1" applyBorder="1" applyAlignment="1">
      <alignment/>
    </xf>
    <xf numFmtId="0" fontId="0" fillId="40" borderId="23" xfId="0" applyFill="1" applyBorder="1" applyAlignment="1">
      <alignment/>
    </xf>
    <xf numFmtId="0" fontId="0" fillId="40" borderId="24" xfId="0" applyFill="1" applyBorder="1" applyAlignment="1">
      <alignment/>
    </xf>
    <xf numFmtId="0" fontId="45" fillId="0" borderId="12" xfId="0" applyFont="1" applyBorder="1" applyAlignment="1" applyProtection="1">
      <alignment horizontal="center" vertical="center"/>
      <protection/>
    </xf>
    <xf numFmtId="0" fontId="3" fillId="34" borderId="28" xfId="0" applyFont="1" applyFill="1" applyBorder="1" applyAlignment="1" applyProtection="1">
      <alignment horizontal="center" vertical="center" wrapText="1"/>
      <protection/>
    </xf>
    <xf numFmtId="0" fontId="45" fillId="0" borderId="36" xfId="0" applyFont="1" applyBorder="1" applyAlignment="1" applyProtection="1">
      <alignment horizontal="center" vertical="center"/>
      <protection/>
    </xf>
    <xf numFmtId="0" fontId="7" fillId="40" borderId="0" xfId="0" applyFont="1" applyFill="1" applyBorder="1" applyAlignment="1">
      <alignment/>
    </xf>
    <xf numFmtId="1" fontId="11" fillId="0" borderId="28"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protection/>
    </xf>
    <xf numFmtId="0" fontId="0" fillId="35" borderId="19" xfId="0" applyFill="1" applyBorder="1" applyAlignment="1" applyProtection="1">
      <alignment horizontal="center"/>
      <protection locked="0"/>
    </xf>
    <xf numFmtId="0" fontId="0" fillId="35" borderId="20" xfId="0" applyFill="1" applyBorder="1" applyAlignment="1" applyProtection="1">
      <alignment/>
      <protection locked="0"/>
    </xf>
    <xf numFmtId="0" fontId="0" fillId="35" borderId="21" xfId="0" applyFill="1" applyBorder="1" applyAlignment="1" applyProtection="1">
      <alignment/>
      <protection locked="0"/>
    </xf>
    <xf numFmtId="167" fontId="62" fillId="0" borderId="16" xfId="42" applyNumberFormat="1" applyFont="1" applyFill="1" applyBorder="1" applyAlignment="1" applyProtection="1">
      <alignment vertical="center"/>
      <protection/>
    </xf>
    <xf numFmtId="167" fontId="62" fillId="0" borderId="40" xfId="42" applyNumberFormat="1" applyFont="1" applyFill="1" applyBorder="1" applyAlignment="1" applyProtection="1">
      <alignment vertical="center"/>
      <protection/>
    </xf>
    <xf numFmtId="169" fontId="13" fillId="0" borderId="54" xfId="44" applyNumberFormat="1" applyFont="1" applyBorder="1" applyAlignment="1" applyProtection="1">
      <alignment/>
      <protection/>
    </xf>
    <xf numFmtId="44" fontId="8" fillId="0" borderId="55" xfId="0" applyNumberFormat="1" applyFont="1" applyBorder="1" applyAlignment="1" applyProtection="1">
      <alignment horizontal="center" vertical="center" wrapText="1"/>
      <protection locked="0"/>
    </xf>
    <xf numFmtId="44" fontId="13" fillId="0" borderId="56" xfId="44" applyFont="1" applyBorder="1" applyAlignment="1">
      <alignment horizontal="center" vertical="center" wrapText="1"/>
    </xf>
    <xf numFmtId="44" fontId="13" fillId="0" borderId="57" xfId="44" applyFont="1" applyBorder="1" applyAlignment="1">
      <alignment horizontal="center" vertical="center" wrapText="1"/>
    </xf>
    <xf numFmtId="44" fontId="30" fillId="0" borderId="58" xfId="0" applyNumberFormat="1" applyFont="1" applyBorder="1" applyAlignment="1" applyProtection="1">
      <alignment horizontal="center" vertical="center" wrapText="1"/>
      <protection locked="0"/>
    </xf>
    <xf numFmtId="44" fontId="11" fillId="0" borderId="59" xfId="44" applyNumberFormat="1" applyFont="1" applyBorder="1" applyAlignment="1">
      <alignment horizontal="center" vertical="center" wrapText="1"/>
    </xf>
    <xf numFmtId="0" fontId="7" fillId="0" borderId="42" xfId="0" applyFont="1" applyFill="1" applyBorder="1" applyAlignment="1" applyProtection="1">
      <alignment horizontal="center"/>
      <protection locked="0"/>
    </xf>
    <xf numFmtId="0" fontId="63" fillId="36" borderId="60" xfId="0" applyFont="1" applyFill="1" applyBorder="1" applyAlignment="1" applyProtection="1">
      <alignment horizontal="center" vertical="center"/>
      <protection locked="0"/>
    </xf>
    <xf numFmtId="43" fontId="62" fillId="0" borderId="61" xfId="42" applyNumberFormat="1" applyFont="1" applyFill="1" applyBorder="1" applyAlignment="1" applyProtection="1">
      <alignment horizontal="right" vertical="center"/>
      <protection/>
    </xf>
    <xf numFmtId="43" fontId="62" fillId="0" borderId="62" xfId="42" applyNumberFormat="1" applyFont="1" applyFill="1" applyBorder="1" applyAlignment="1" applyProtection="1">
      <alignment horizontal="right" vertical="center"/>
      <protection/>
    </xf>
    <xf numFmtId="44" fontId="62" fillId="0" borderId="63" xfId="44" applyNumberFormat="1" applyFont="1" applyFill="1" applyBorder="1" applyAlignment="1" applyProtection="1">
      <alignment horizontal="right" vertical="center"/>
      <protection/>
    </xf>
    <xf numFmtId="0" fontId="63" fillId="36" borderId="60" xfId="0" applyFont="1" applyFill="1" applyBorder="1" applyAlignment="1" applyProtection="1">
      <alignment horizontal="center" vertical="center"/>
      <protection/>
    </xf>
    <xf numFmtId="166" fontId="62" fillId="0" borderId="61" xfId="42" applyNumberFormat="1" applyFont="1" applyFill="1" applyBorder="1" applyAlignment="1" applyProtection="1">
      <alignment horizontal="right" vertical="center"/>
      <protection/>
    </xf>
    <xf numFmtId="166" fontId="62" fillId="0" borderId="62" xfId="42" applyNumberFormat="1" applyFont="1" applyFill="1" applyBorder="1" applyAlignment="1" applyProtection="1">
      <alignment horizontal="right" vertical="center"/>
      <protection/>
    </xf>
    <xf numFmtId="43" fontId="62" fillId="0" borderId="63" xfId="42" applyNumberFormat="1" applyFont="1" applyFill="1" applyBorder="1" applyAlignment="1" applyProtection="1">
      <alignment horizontal="right" vertical="center"/>
      <protection/>
    </xf>
    <xf numFmtId="44" fontId="62" fillId="0" borderId="31" xfId="44" applyNumberFormat="1" applyFont="1" applyFill="1" applyBorder="1" applyAlignment="1" applyProtection="1">
      <alignment vertical="center"/>
      <protection/>
    </xf>
    <xf numFmtId="44" fontId="62" fillId="0" borderId="64" xfId="44" applyNumberFormat="1" applyFont="1" applyFill="1" applyBorder="1" applyAlignment="1" applyProtection="1">
      <alignment vertical="center"/>
      <protection/>
    </xf>
    <xf numFmtId="0" fontId="13" fillId="0" borderId="56" xfId="0" applyFont="1" applyFill="1" applyBorder="1" applyAlignment="1" applyProtection="1">
      <alignment vertical="center"/>
      <protection/>
    </xf>
    <xf numFmtId="44" fontId="13" fillId="0" borderId="57" xfId="44" applyNumberFormat="1" applyFont="1" applyFill="1" applyBorder="1" applyAlignment="1" applyProtection="1">
      <alignment vertical="center"/>
      <protection/>
    </xf>
    <xf numFmtId="44" fontId="13" fillId="0" borderId="58" xfId="44" applyNumberFormat="1" applyFont="1" applyFill="1" applyBorder="1" applyAlignment="1" applyProtection="1">
      <alignment vertical="center"/>
      <protection/>
    </xf>
    <xf numFmtId="0" fontId="7" fillId="0" borderId="28" xfId="0" applyFont="1" applyFill="1" applyBorder="1" applyAlignment="1" applyProtection="1">
      <alignment vertical="center"/>
      <protection/>
    </xf>
    <xf numFmtId="44" fontId="13" fillId="0" borderId="10" xfId="0" applyNumberFormat="1" applyFont="1" applyBorder="1" applyAlignment="1" applyProtection="1">
      <alignment vertical="center"/>
      <protection/>
    </xf>
    <xf numFmtId="44" fontId="13" fillId="0" borderId="11" xfId="0" applyNumberFormat="1" applyFont="1" applyBorder="1" applyAlignment="1" applyProtection="1">
      <alignment vertical="center"/>
      <protection/>
    </xf>
    <xf numFmtId="0" fontId="0" fillId="37" borderId="13" xfId="0" applyFill="1" applyBorder="1" applyAlignment="1">
      <alignment/>
    </xf>
    <xf numFmtId="0" fontId="0" fillId="37" borderId="27" xfId="0" applyFill="1" applyBorder="1" applyAlignment="1">
      <alignment/>
    </xf>
    <xf numFmtId="0" fontId="11" fillId="0" borderId="19" xfId="0" applyFont="1" applyBorder="1" applyAlignment="1">
      <alignment/>
    </xf>
    <xf numFmtId="0" fontId="11" fillId="0" borderId="20" xfId="0" applyFont="1" applyBorder="1" applyAlignment="1" applyProtection="1">
      <alignment/>
      <protection/>
    </xf>
    <xf numFmtId="167" fontId="11" fillId="0" borderId="20" xfId="44" applyNumberFormat="1" applyFont="1" applyFill="1" applyBorder="1" applyAlignment="1" applyProtection="1">
      <alignment vertical="center"/>
      <protection/>
    </xf>
    <xf numFmtId="167" fontId="11" fillId="0" borderId="21" xfId="0" applyNumberFormat="1" applyFont="1" applyFill="1" applyBorder="1" applyAlignment="1" applyProtection="1">
      <alignment horizontal="center" vertical="center"/>
      <protection/>
    </xf>
    <xf numFmtId="0" fontId="13" fillId="0" borderId="0" xfId="0" applyFont="1" applyBorder="1" applyAlignment="1">
      <alignment horizontal="right"/>
    </xf>
    <xf numFmtId="167" fontId="62" fillId="0" borderId="16" xfId="42" applyNumberFormat="1" applyFont="1" applyFill="1" applyBorder="1" applyAlignment="1" applyProtection="1">
      <alignment vertical="center"/>
      <protection locked="0"/>
    </xf>
    <xf numFmtId="167" fontId="62" fillId="0" borderId="40" xfId="42" applyNumberFormat="1" applyFont="1" applyFill="1" applyBorder="1" applyAlignment="1" applyProtection="1">
      <alignment vertical="center"/>
      <protection locked="0"/>
    </xf>
    <xf numFmtId="169" fontId="13" fillId="0" borderId="16" xfId="44" applyNumberFormat="1" applyFont="1" applyBorder="1" applyAlignment="1" applyProtection="1">
      <alignment/>
      <protection/>
    </xf>
    <xf numFmtId="0" fontId="30" fillId="33" borderId="23" xfId="0" applyFont="1" applyFill="1" applyBorder="1" applyAlignment="1">
      <alignment horizontal="left"/>
    </xf>
    <xf numFmtId="0" fontId="86" fillId="42" borderId="28" xfId="0" applyFont="1" applyFill="1" applyBorder="1" applyAlignment="1">
      <alignment horizontal="center" vertical="center" textRotation="90"/>
    </xf>
    <xf numFmtId="44" fontId="0" fillId="40" borderId="65" xfId="0" applyNumberFormat="1" applyFill="1" applyBorder="1" applyAlignment="1">
      <alignment/>
    </xf>
    <xf numFmtId="1" fontId="3" fillId="0" borderId="36" xfId="42" applyNumberFormat="1" applyFont="1" applyBorder="1" applyAlignment="1">
      <alignment/>
    </xf>
    <xf numFmtId="1" fontId="3" fillId="0" borderId="12" xfId="0" applyNumberFormat="1" applyFont="1" applyBorder="1" applyAlignment="1">
      <alignment/>
    </xf>
    <xf numFmtId="1" fontId="8" fillId="0" borderId="34"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0" fontId="30" fillId="0" borderId="15"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169" fontId="13" fillId="0" borderId="0" xfId="0" applyNumberFormat="1" applyFont="1" applyFill="1" applyBorder="1" applyAlignment="1" applyProtection="1">
      <alignment horizontal="left" vertical="center"/>
      <protection/>
    </xf>
    <xf numFmtId="169" fontId="13" fillId="0" borderId="16" xfId="0" applyNumberFormat="1" applyFont="1" applyFill="1" applyBorder="1" applyAlignment="1" applyProtection="1">
      <alignment horizontal="left" vertical="center"/>
      <protection/>
    </xf>
    <xf numFmtId="167" fontId="13" fillId="0" borderId="0" xfId="0" applyNumberFormat="1" applyFont="1" applyFill="1" applyBorder="1" applyAlignment="1" applyProtection="1">
      <alignment horizontal="left" vertical="center"/>
      <protection/>
    </xf>
    <xf numFmtId="167" fontId="13" fillId="0" borderId="16" xfId="0" applyNumberFormat="1" applyFont="1" applyFill="1" applyBorder="1" applyAlignment="1" applyProtection="1">
      <alignment horizontal="left" vertical="center"/>
      <protection/>
    </xf>
    <xf numFmtId="0" fontId="94" fillId="43" borderId="0" xfId="0" applyFont="1" applyFill="1" applyAlignment="1" applyProtection="1">
      <alignment/>
      <protection/>
    </xf>
    <xf numFmtId="0" fontId="95" fillId="0" borderId="0" xfId="0" applyFont="1" applyFill="1" applyAlignment="1" applyProtection="1">
      <alignment/>
      <protection/>
    </xf>
    <xf numFmtId="0" fontId="0" fillId="0" borderId="0" xfId="0" applyBorder="1" applyAlignment="1" applyProtection="1">
      <alignment horizontal="left" vertical="top" wrapText="1"/>
      <protection locked="0"/>
    </xf>
    <xf numFmtId="0" fontId="68" fillId="0" borderId="0" xfId="0" applyFont="1" applyFill="1" applyAlignment="1" applyProtection="1">
      <alignment horizontal="center"/>
      <protection locked="0"/>
    </xf>
    <xf numFmtId="0" fontId="3" fillId="0" borderId="0" xfId="0" applyFont="1" applyFill="1" applyBorder="1" applyAlignment="1" applyProtection="1">
      <alignment horizontal="left"/>
      <protection/>
    </xf>
    <xf numFmtId="0" fontId="13" fillId="0" borderId="0" xfId="0" applyFont="1" applyBorder="1" applyAlignment="1" applyProtection="1">
      <alignment horizontal="right"/>
      <protection/>
    </xf>
    <xf numFmtId="0" fontId="68" fillId="41" borderId="0" xfId="0" applyFont="1" applyFill="1" applyAlignment="1" applyProtection="1">
      <alignment horizontal="center"/>
      <protection locked="0"/>
    </xf>
    <xf numFmtId="0" fontId="0" fillId="41" borderId="0" xfId="0" applyFill="1" applyAlignment="1" applyProtection="1">
      <alignment/>
      <protection locked="0"/>
    </xf>
    <xf numFmtId="0" fontId="0" fillId="41" borderId="0" xfId="0" applyFill="1" applyAlignment="1">
      <alignment/>
    </xf>
    <xf numFmtId="0" fontId="13" fillId="0" borderId="0" xfId="0" applyFont="1" applyFill="1" applyBorder="1" applyAlignment="1" applyProtection="1">
      <alignment horizontal="right"/>
      <protection/>
    </xf>
    <xf numFmtId="0" fontId="0" fillId="0" borderId="0" xfId="0" applyBorder="1" applyAlignment="1" applyProtection="1">
      <alignment horizontal="left" vertical="top"/>
      <protection locked="0"/>
    </xf>
    <xf numFmtId="0" fontId="11" fillId="0" borderId="0" xfId="0" applyFont="1" applyBorder="1" applyAlignment="1">
      <alignment/>
    </xf>
    <xf numFmtId="0" fontId="58" fillId="0" borderId="0" xfId="0" applyFont="1" applyBorder="1" applyAlignment="1">
      <alignment horizontal="center" vertical="top" wrapText="1"/>
    </xf>
    <xf numFmtId="0" fontId="58" fillId="0" borderId="0" xfId="0" applyFont="1" applyBorder="1" applyAlignment="1">
      <alignment horizontal="right" vertical="top" wrapText="1"/>
    </xf>
    <xf numFmtId="0" fontId="23" fillId="0" borderId="0" xfId="0" applyFont="1" applyAlignment="1" applyProtection="1">
      <alignment/>
      <protection/>
    </xf>
    <xf numFmtId="0" fontId="138" fillId="44" borderId="10" xfId="0" applyFont="1" applyFill="1" applyBorder="1" applyAlignment="1" applyProtection="1">
      <alignment vertical="center"/>
      <protection/>
    </xf>
    <xf numFmtId="0" fontId="154" fillId="44" borderId="10" xfId="0" applyFont="1" applyFill="1" applyBorder="1" applyAlignment="1" applyProtection="1">
      <alignment vertical="center"/>
      <protection/>
    </xf>
    <xf numFmtId="0" fontId="155" fillId="44" borderId="10" xfId="0" applyFont="1" applyFill="1" applyBorder="1" applyAlignment="1" applyProtection="1">
      <alignment vertical="center"/>
      <protection/>
    </xf>
    <xf numFmtId="0" fontId="138" fillId="44" borderId="28" xfId="0" applyFont="1" applyFill="1" applyBorder="1" applyAlignment="1" applyProtection="1">
      <alignment vertical="center"/>
      <protection/>
    </xf>
    <xf numFmtId="0" fontId="138" fillId="44" borderId="10" xfId="0" applyFont="1" applyFill="1" applyBorder="1" applyAlignment="1" applyProtection="1">
      <alignment vertical="center"/>
      <protection/>
    </xf>
    <xf numFmtId="0" fontId="154" fillId="44" borderId="10" xfId="0" applyFont="1" applyFill="1" applyBorder="1" applyAlignment="1" applyProtection="1">
      <alignment vertical="center"/>
      <protection/>
    </xf>
    <xf numFmtId="0" fontId="156" fillId="44" borderId="11" xfId="0" applyFont="1" applyFill="1" applyBorder="1" applyAlignment="1" applyProtection="1">
      <alignment horizontal="center"/>
      <protection locked="0"/>
    </xf>
    <xf numFmtId="0" fontId="154" fillId="44" borderId="11"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58" fillId="0" borderId="0" xfId="0" applyFont="1" applyFill="1" applyBorder="1" applyAlignment="1" applyProtection="1">
      <alignment vertical="center"/>
      <protection/>
    </xf>
    <xf numFmtId="0" fontId="8" fillId="0" borderId="0" xfId="0" applyFont="1" applyFill="1" applyBorder="1" applyAlignment="1" applyProtection="1">
      <alignment/>
      <protection/>
    </xf>
    <xf numFmtId="0" fontId="8" fillId="37" borderId="10" xfId="0" applyFont="1" applyFill="1" applyBorder="1" applyAlignment="1">
      <alignment/>
    </xf>
    <xf numFmtId="0" fontId="8"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11" fillId="0" borderId="0" xfId="0" applyFont="1" applyBorder="1" applyAlignment="1" applyProtection="1">
      <alignment/>
      <protection/>
    </xf>
    <xf numFmtId="0" fontId="8" fillId="0" borderId="0" xfId="0" applyFont="1" applyFill="1" applyBorder="1" applyAlignment="1" applyProtection="1">
      <alignment/>
      <protection/>
    </xf>
    <xf numFmtId="0" fontId="11" fillId="0" borderId="0" xfId="0" applyFont="1" applyBorder="1" applyAlignment="1" applyProtection="1">
      <alignment horizontal="left" vertical="top" wrapText="1"/>
      <protection locked="0"/>
    </xf>
    <xf numFmtId="0" fontId="11" fillId="0" borderId="0" xfId="0" applyFont="1" applyBorder="1" applyAlignment="1" applyProtection="1">
      <alignment horizontal="left" vertical="top"/>
      <protection locked="0"/>
    </xf>
    <xf numFmtId="0" fontId="11" fillId="0" borderId="0" xfId="0" applyFont="1" applyAlignment="1">
      <alignment/>
    </xf>
    <xf numFmtId="0" fontId="30" fillId="0" borderId="0" xfId="0" applyFont="1" applyBorder="1" applyAlignment="1" applyProtection="1">
      <alignment horizontal="left"/>
      <protection/>
    </xf>
    <xf numFmtId="0" fontId="3" fillId="37" borderId="28" xfId="0" applyFont="1" applyFill="1" applyBorder="1" applyAlignment="1">
      <alignment vertical="center"/>
    </xf>
    <xf numFmtId="0" fontId="8" fillId="0" borderId="0" xfId="0" applyFont="1" applyFill="1" applyBorder="1" applyAlignment="1" applyProtection="1">
      <alignment horizontal="left" vertical="center"/>
      <protection/>
    </xf>
    <xf numFmtId="0" fontId="30" fillId="0" borderId="0" xfId="0" applyFont="1" applyFill="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0" xfId="0" applyFont="1" applyFill="1" applyAlignment="1">
      <alignment vertical="center"/>
    </xf>
    <xf numFmtId="0" fontId="8" fillId="41" borderId="0" xfId="0" applyFont="1" applyFill="1" applyBorder="1" applyAlignment="1" applyProtection="1">
      <alignment vertical="center"/>
      <protection/>
    </xf>
    <xf numFmtId="0" fontId="8" fillId="0" borderId="0" xfId="0" applyFont="1" applyAlignment="1">
      <alignment vertical="center"/>
    </xf>
    <xf numFmtId="0" fontId="3" fillId="0" borderId="0" xfId="0" applyFont="1" applyAlignment="1">
      <alignment vertical="center"/>
    </xf>
    <xf numFmtId="0" fontId="157" fillId="41" borderId="0" xfId="0" applyFont="1" applyFill="1" applyBorder="1" applyAlignment="1" applyProtection="1">
      <alignment horizontal="right"/>
      <protection/>
    </xf>
    <xf numFmtId="0" fontId="157" fillId="41" borderId="0" xfId="0" applyFont="1" applyFill="1" applyBorder="1" applyAlignment="1" applyProtection="1">
      <alignment/>
      <protection/>
    </xf>
    <xf numFmtId="0" fontId="157" fillId="41" borderId="0" xfId="0" applyFont="1" applyFill="1" applyBorder="1" applyAlignment="1" applyProtection="1">
      <alignment/>
      <protection/>
    </xf>
    <xf numFmtId="0" fontId="8"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lignment vertical="center"/>
    </xf>
    <xf numFmtId="0" fontId="13" fillId="0" borderId="0" xfId="0" applyFont="1" applyFill="1" applyBorder="1" applyAlignment="1" applyProtection="1">
      <alignment horizontal="right" vertical="center"/>
      <protection/>
    </xf>
    <xf numFmtId="0" fontId="138" fillId="0" borderId="0" xfId="0" applyFont="1" applyFill="1" applyBorder="1" applyAlignment="1" applyProtection="1">
      <alignment vertical="center"/>
      <protection/>
    </xf>
    <xf numFmtId="0" fontId="138" fillId="0" borderId="0" xfId="0" applyFont="1" applyFill="1" applyBorder="1" applyAlignment="1" applyProtection="1">
      <alignment vertical="center"/>
      <protection/>
    </xf>
    <xf numFmtId="0" fontId="154" fillId="0" borderId="0" xfId="0" applyFont="1" applyFill="1" applyBorder="1" applyAlignment="1" applyProtection="1">
      <alignment vertical="center"/>
      <protection/>
    </xf>
    <xf numFmtId="0" fontId="154" fillId="0" borderId="0" xfId="0" applyFont="1" applyFill="1" applyBorder="1" applyAlignment="1" applyProtection="1">
      <alignment vertical="center"/>
      <protection/>
    </xf>
    <xf numFmtId="0" fontId="155" fillId="0" borderId="0" xfId="0" applyFont="1" applyFill="1" applyBorder="1" applyAlignment="1" applyProtection="1">
      <alignment vertical="center"/>
      <protection/>
    </xf>
    <xf numFmtId="0" fontId="158" fillId="44" borderId="28" xfId="0" applyFont="1" applyFill="1" applyBorder="1" applyAlignment="1" applyProtection="1">
      <alignment vertical="center"/>
      <protection/>
    </xf>
    <xf numFmtId="0" fontId="138" fillId="45" borderId="22" xfId="0" applyFont="1" applyFill="1" applyBorder="1" applyAlignment="1" applyProtection="1">
      <alignment vertical="center"/>
      <protection/>
    </xf>
    <xf numFmtId="0" fontId="138" fillId="45" borderId="23" xfId="0" applyFont="1" applyFill="1" applyBorder="1" applyAlignment="1" applyProtection="1">
      <alignment vertical="center"/>
      <protection/>
    </xf>
    <xf numFmtId="0" fontId="154" fillId="45" borderId="23" xfId="0" applyFont="1" applyFill="1" applyBorder="1" applyAlignment="1" applyProtection="1">
      <alignment vertical="center"/>
      <protection/>
    </xf>
    <xf numFmtId="0" fontId="154" fillId="45" borderId="23" xfId="0" applyFont="1" applyFill="1" applyBorder="1" applyAlignment="1" applyProtection="1">
      <alignment vertical="center"/>
      <protection/>
    </xf>
    <xf numFmtId="0" fontId="155" fillId="45" borderId="23" xfId="0" applyFont="1" applyFill="1" applyBorder="1" applyAlignment="1" applyProtection="1">
      <alignment vertical="center"/>
      <protection/>
    </xf>
    <xf numFmtId="0" fontId="158" fillId="46" borderId="19" xfId="0" applyFont="1" applyFill="1" applyBorder="1" applyAlignment="1" applyProtection="1">
      <alignment vertical="center"/>
      <protection/>
    </xf>
    <xf numFmtId="0" fontId="157" fillId="46" borderId="20" xfId="0" applyFont="1" applyFill="1" applyBorder="1" applyAlignment="1" applyProtection="1">
      <alignment horizontal="center"/>
      <protection/>
    </xf>
    <xf numFmtId="0" fontId="157" fillId="46" borderId="21" xfId="0" applyFont="1" applyFill="1" applyBorder="1" applyAlignment="1" applyProtection="1">
      <alignment horizontal="center"/>
      <protection/>
    </xf>
    <xf numFmtId="0" fontId="138" fillId="45" borderId="23" xfId="0" applyFont="1" applyFill="1" applyBorder="1" applyAlignment="1" applyProtection="1">
      <alignment vertical="center"/>
      <protection/>
    </xf>
    <xf numFmtId="0" fontId="138" fillId="45" borderId="24" xfId="0" applyFont="1" applyFill="1" applyBorder="1" applyAlignment="1" applyProtection="1">
      <alignment vertical="center"/>
      <protection/>
    </xf>
    <xf numFmtId="0" fontId="30" fillId="0" borderId="0" xfId="0" applyFont="1" applyFill="1" applyBorder="1" applyAlignment="1" applyProtection="1">
      <alignment/>
      <protection/>
    </xf>
    <xf numFmtId="0" fontId="30" fillId="40" borderId="28" xfId="0" applyFont="1" applyFill="1" applyBorder="1" applyAlignment="1" applyProtection="1">
      <alignment vertical="center"/>
      <protection/>
    </xf>
    <xf numFmtId="0" fontId="30" fillId="40" borderId="10" xfId="0" applyFont="1" applyFill="1" applyBorder="1" applyAlignment="1" applyProtection="1">
      <alignment/>
      <protection/>
    </xf>
    <xf numFmtId="0" fontId="30" fillId="40" borderId="11" xfId="0" applyFont="1" applyFill="1" applyBorder="1" applyAlignment="1" applyProtection="1">
      <alignment/>
      <protection/>
    </xf>
    <xf numFmtId="0" fontId="30" fillId="40" borderId="10" xfId="0" applyFont="1" applyFill="1" applyBorder="1" applyAlignment="1" applyProtection="1">
      <alignment vertical="center"/>
      <protection/>
    </xf>
    <xf numFmtId="0" fontId="30" fillId="40" borderId="11" xfId="0" applyFont="1" applyFill="1" applyBorder="1" applyAlignment="1" applyProtection="1">
      <alignment vertical="center"/>
      <protection/>
    </xf>
    <xf numFmtId="0" fontId="0" fillId="0" borderId="0" xfId="0" applyFont="1" applyFill="1" applyAlignment="1" applyProtection="1">
      <alignment/>
      <protection locked="0"/>
    </xf>
    <xf numFmtId="0" fontId="13" fillId="0" borderId="0" xfId="0" applyFont="1" applyFill="1" applyBorder="1" applyAlignment="1" applyProtection="1">
      <alignment horizontal="right"/>
      <protection/>
    </xf>
    <xf numFmtId="0" fontId="3" fillId="0" borderId="0" xfId="0" applyFont="1" applyAlignment="1">
      <alignment/>
    </xf>
    <xf numFmtId="0" fontId="7" fillId="0" borderId="0" xfId="0" applyFont="1" applyAlignment="1">
      <alignment/>
    </xf>
    <xf numFmtId="0" fontId="3" fillId="0" borderId="0" xfId="0" applyFont="1" applyAlignment="1">
      <alignment vertical="top"/>
    </xf>
    <xf numFmtId="0" fontId="7" fillId="0" borderId="0" xfId="0" applyFont="1" applyAlignment="1">
      <alignment vertical="top"/>
    </xf>
    <xf numFmtId="0" fontId="75" fillId="0" borderId="0" xfId="0" applyFont="1" applyAlignment="1">
      <alignment vertical="center"/>
    </xf>
    <xf numFmtId="0" fontId="159" fillId="0" borderId="0" xfId="0" applyFont="1" applyAlignment="1">
      <alignment vertical="center"/>
    </xf>
    <xf numFmtId="0" fontId="159" fillId="0" borderId="0" xfId="0" applyFont="1" applyAlignment="1">
      <alignment/>
    </xf>
    <xf numFmtId="0" fontId="160" fillId="0" borderId="0" xfId="0" applyFont="1" applyAlignment="1">
      <alignment vertical="center" wrapText="1"/>
    </xf>
    <xf numFmtId="0" fontId="160" fillId="0" borderId="0" xfId="0" applyFont="1" applyAlignment="1">
      <alignment/>
    </xf>
    <xf numFmtId="0" fontId="157" fillId="47" borderId="0" xfId="0" applyFont="1" applyFill="1" applyAlignment="1">
      <alignment/>
    </xf>
    <xf numFmtId="0" fontId="3" fillId="47" borderId="0" xfId="0" applyFont="1" applyFill="1" applyAlignment="1">
      <alignment/>
    </xf>
    <xf numFmtId="0" fontId="8" fillId="0" borderId="0" xfId="0" applyFont="1" applyAlignment="1">
      <alignment/>
    </xf>
    <xf numFmtId="0" fontId="8" fillId="0" borderId="0" xfId="0" applyFont="1" applyAlignment="1" applyProtection="1">
      <alignment/>
      <protection locked="0"/>
    </xf>
    <xf numFmtId="0" fontId="8" fillId="0" borderId="0" xfId="0" applyFont="1" applyFill="1" applyAlignment="1" applyProtection="1">
      <alignment/>
      <protection locked="0"/>
    </xf>
    <xf numFmtId="0" fontId="8" fillId="33" borderId="0" xfId="0" applyFont="1" applyFill="1" applyAlignment="1">
      <alignment/>
    </xf>
    <xf numFmtId="0" fontId="30" fillId="0" borderId="0" xfId="0" applyFont="1" applyAlignment="1" applyProtection="1">
      <alignment/>
      <protection locked="0"/>
    </xf>
    <xf numFmtId="44" fontId="8" fillId="0" borderId="0" xfId="44" applyFont="1" applyAlignment="1" applyProtection="1">
      <alignment/>
      <protection locked="0"/>
    </xf>
    <xf numFmtId="0" fontId="7" fillId="43" borderId="0" xfId="0" applyFont="1" applyFill="1" applyAlignment="1" applyProtection="1">
      <alignment/>
      <protection locked="0"/>
    </xf>
    <xf numFmtId="0" fontId="8" fillId="43" borderId="0" xfId="0" applyFont="1" applyFill="1" applyAlignment="1" applyProtection="1">
      <alignment/>
      <protection locked="0"/>
    </xf>
    <xf numFmtId="0" fontId="8" fillId="0" borderId="0" xfId="0" applyFont="1" applyFill="1" applyAlignment="1" applyProtection="1">
      <alignment/>
      <protection locked="0"/>
    </xf>
    <xf numFmtId="0" fontId="30" fillId="40" borderId="0" xfId="0" applyFont="1" applyFill="1" applyAlignment="1" applyProtection="1">
      <alignment/>
      <protection locked="0"/>
    </xf>
    <xf numFmtId="0" fontId="8" fillId="40" borderId="0" xfId="0" applyFont="1" applyFill="1" applyAlignment="1" applyProtection="1">
      <alignment/>
      <protection locked="0"/>
    </xf>
    <xf numFmtId="44" fontId="8" fillId="40" borderId="65" xfId="44" applyFont="1" applyFill="1" applyBorder="1" applyAlignment="1" applyProtection="1">
      <alignment/>
      <protection locked="0"/>
    </xf>
    <xf numFmtId="0" fontId="30" fillId="0" borderId="0" xfId="0" applyFont="1" applyBorder="1" applyAlignment="1" applyProtection="1">
      <alignment horizontal="left"/>
      <protection/>
    </xf>
    <xf numFmtId="0" fontId="30" fillId="0" borderId="0" xfId="0" applyFont="1" applyBorder="1" applyAlignment="1" applyProtection="1">
      <alignment horizontal="left" vertical="center"/>
      <protection/>
    </xf>
    <xf numFmtId="0" fontId="8" fillId="37" borderId="11" xfId="0" applyFont="1" applyFill="1" applyBorder="1" applyAlignment="1">
      <alignment/>
    </xf>
    <xf numFmtId="0" fontId="8" fillId="0" borderId="0" xfId="0" applyFont="1" applyFill="1" applyBorder="1" applyAlignment="1" applyProtection="1">
      <alignment/>
      <protection locked="0"/>
    </xf>
    <xf numFmtId="0" fontId="75" fillId="0" borderId="0"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11" fillId="44" borderId="11" xfId="0" applyFont="1" applyFill="1" applyBorder="1" applyAlignment="1" applyProtection="1">
      <alignment horizontal="center"/>
      <protection locked="0"/>
    </xf>
    <xf numFmtId="0" fontId="11" fillId="45" borderId="24"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3" fontId="8" fillId="0" borderId="36" xfId="0" applyNumberFormat="1" applyFont="1" applyFill="1" applyBorder="1" applyAlignment="1" applyProtection="1">
      <alignment horizontal="center"/>
      <protection locked="0"/>
    </xf>
    <xf numFmtId="3" fontId="8" fillId="0" borderId="12" xfId="0" applyNumberFormat="1" applyFont="1" applyFill="1" applyBorder="1" applyAlignment="1" applyProtection="1">
      <alignment horizontal="center"/>
      <protection locked="0"/>
    </xf>
    <xf numFmtId="3" fontId="8" fillId="40" borderId="0" xfId="0" applyNumberFormat="1" applyFont="1" applyFill="1" applyBorder="1" applyAlignment="1" applyProtection="1">
      <alignment horizontal="center"/>
      <protection locked="0"/>
    </xf>
    <xf numFmtId="0" fontId="11" fillId="0" borderId="0" xfId="0" applyFont="1" applyBorder="1" applyAlignment="1" applyProtection="1">
      <alignment horizontal="center"/>
      <protection locked="0"/>
    </xf>
    <xf numFmtId="3" fontId="8" fillId="0" borderId="36" xfId="0" applyNumberFormat="1" applyFont="1" applyFill="1" applyBorder="1" applyAlignment="1" applyProtection="1">
      <alignment horizontal="center" vertical="center"/>
      <protection locked="0"/>
    </xf>
    <xf numFmtId="3" fontId="8" fillId="0" borderId="12" xfId="0" applyNumberFormat="1" applyFont="1" applyFill="1" applyBorder="1" applyAlignment="1" applyProtection="1">
      <alignment horizontal="center" vertical="center"/>
      <protection locked="0"/>
    </xf>
    <xf numFmtId="3" fontId="8" fillId="40" borderId="0" xfId="0" applyNumberFormat="1" applyFont="1" applyFill="1" applyBorder="1" applyAlignment="1" applyProtection="1">
      <alignment horizontal="center" vertical="center"/>
      <protection locked="0"/>
    </xf>
    <xf numFmtId="3" fontId="8" fillId="0" borderId="0"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3" fontId="8" fillId="0" borderId="0" xfId="0" applyNumberFormat="1" applyFont="1" applyFill="1" applyBorder="1" applyAlignment="1" applyProtection="1">
      <alignment horizontal="center"/>
      <protection locked="0"/>
    </xf>
    <xf numFmtId="3" fontId="30" fillId="40" borderId="0" xfId="0" applyNumberFormat="1" applyFont="1" applyFill="1" applyBorder="1" applyAlignment="1" applyProtection="1">
      <alignment horizontal="center"/>
      <protection locked="0"/>
    </xf>
    <xf numFmtId="0" fontId="8" fillId="40" borderId="0" xfId="0" applyNumberFormat="1" applyFont="1" applyFill="1" applyBorder="1" applyAlignment="1" applyProtection="1">
      <alignment horizontal="center"/>
      <protection locked="0"/>
    </xf>
    <xf numFmtId="0" fontId="8" fillId="41" borderId="0" xfId="0" applyNumberFormat="1" applyFont="1" applyFill="1" applyBorder="1" applyAlignment="1" applyProtection="1">
      <alignment horizontal="center"/>
      <protection locked="0"/>
    </xf>
    <xf numFmtId="9" fontId="8" fillId="0" borderId="12" xfId="60" applyFont="1" applyFill="1" applyBorder="1" applyAlignment="1" applyProtection="1">
      <alignment horizontal="center"/>
      <protection locked="0"/>
    </xf>
    <xf numFmtId="0" fontId="11" fillId="0" borderId="12" xfId="0" applyFont="1" applyBorder="1" applyAlignment="1">
      <alignment horizontal="center"/>
    </xf>
    <xf numFmtId="0" fontId="11" fillId="0" borderId="36" xfId="0" applyFont="1" applyBorder="1" applyAlignment="1">
      <alignment horizontal="center"/>
    </xf>
    <xf numFmtId="0" fontId="159"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wrapText="1"/>
    </xf>
    <xf numFmtId="0" fontId="161" fillId="47" borderId="0" xfId="0" applyFont="1" applyFill="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8" fillId="0" borderId="0" xfId="0" applyFont="1" applyAlignment="1" applyProtection="1">
      <alignment wrapText="1"/>
      <protection locked="0"/>
    </xf>
    <xf numFmtId="0" fontId="14" fillId="0" borderId="0" xfId="0" applyFont="1" applyAlignment="1" applyProtection="1">
      <alignment horizontal="right"/>
      <protection locked="0"/>
    </xf>
    <xf numFmtId="0" fontId="14" fillId="0" borderId="66" xfId="0" applyFont="1" applyBorder="1" applyAlignment="1" applyProtection="1">
      <alignment horizontal="right"/>
      <protection locked="0"/>
    </xf>
    <xf numFmtId="0" fontId="18" fillId="0" borderId="0" xfId="0" applyFont="1" applyAlignment="1" applyProtection="1">
      <alignment horizontal="left" vertical="top" wrapText="1"/>
      <protection locked="0"/>
    </xf>
    <xf numFmtId="0" fontId="72" fillId="35" borderId="23" xfId="0" applyFont="1" applyFill="1" applyBorder="1" applyAlignment="1" applyProtection="1">
      <alignment horizontal="center"/>
      <protection locked="0"/>
    </xf>
    <xf numFmtId="0" fontId="18" fillId="0" borderId="0" xfId="0" applyFont="1" applyAlignment="1" applyProtection="1">
      <alignment horizontal="left" wrapText="1"/>
      <protection locked="0"/>
    </xf>
    <xf numFmtId="0" fontId="18" fillId="0" borderId="49" xfId="0" applyFont="1" applyBorder="1" applyAlignment="1" applyProtection="1">
      <alignment horizontal="left" wrapText="1"/>
      <protection locked="0"/>
    </xf>
    <xf numFmtId="0" fontId="18" fillId="0" borderId="50" xfId="0" applyFont="1" applyBorder="1" applyAlignment="1" applyProtection="1">
      <alignment horizontal="left" wrapText="1"/>
      <protection locked="0"/>
    </xf>
    <xf numFmtId="0" fontId="18" fillId="0" borderId="51" xfId="0" applyFont="1" applyBorder="1" applyAlignment="1" applyProtection="1">
      <alignment horizontal="left" wrapText="1"/>
      <protection locked="0"/>
    </xf>
    <xf numFmtId="0" fontId="36" fillId="0" borderId="19" xfId="0" applyFont="1" applyBorder="1" applyAlignment="1" applyProtection="1">
      <alignment horizontal="center"/>
      <protection locked="0"/>
    </xf>
    <xf numFmtId="0" fontId="36" fillId="0" borderId="20" xfId="0" applyFont="1" applyBorder="1" applyAlignment="1" applyProtection="1">
      <alignment horizontal="center"/>
      <protection locked="0"/>
    </xf>
    <xf numFmtId="0" fontId="36" fillId="0" borderId="21"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21" fillId="0" borderId="1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1" fillId="35" borderId="0" xfId="0" applyFont="1" applyFill="1" applyBorder="1" applyAlignment="1" applyProtection="1">
      <alignment horizontal="center"/>
      <protection locked="0"/>
    </xf>
    <xf numFmtId="0" fontId="21" fillId="0" borderId="16" xfId="0" applyFont="1" applyBorder="1" applyAlignment="1" applyProtection="1">
      <alignment horizontal="center"/>
      <protection locked="0"/>
    </xf>
    <xf numFmtId="0" fontId="15" fillId="0" borderId="0" xfId="0" applyFont="1" applyFill="1" applyAlignment="1" applyProtection="1">
      <alignment/>
      <protection locked="0"/>
    </xf>
    <xf numFmtId="0" fontId="28" fillId="0" borderId="33" xfId="0" applyFont="1" applyFill="1" applyBorder="1" applyAlignment="1" applyProtection="1">
      <alignment horizontal="center" wrapText="1"/>
      <protection locked="0"/>
    </xf>
    <xf numFmtId="0" fontId="15" fillId="0" borderId="0" xfId="0" applyFont="1" applyAlignment="1" applyProtection="1">
      <alignment horizontal="left"/>
      <protection locked="0"/>
    </xf>
    <xf numFmtId="0" fontId="15" fillId="0" borderId="0" xfId="0" applyFont="1" applyAlignment="1" applyProtection="1">
      <alignment horizontal="right"/>
      <protection locked="0"/>
    </xf>
    <xf numFmtId="0" fontId="70" fillId="0" borderId="0" xfId="0" applyFont="1" applyAlignment="1" applyProtection="1">
      <alignment horizontal="left" vertical="top" wrapText="1"/>
      <protection locked="0"/>
    </xf>
    <xf numFmtId="0" fontId="28" fillId="0" borderId="33" xfId="0" applyFont="1" applyBorder="1" applyAlignment="1" applyProtection="1">
      <alignment horizontal="center"/>
      <protection locked="0"/>
    </xf>
    <xf numFmtId="0" fontId="18" fillId="0" borderId="33" xfId="0" applyFont="1" applyBorder="1" applyAlignment="1" applyProtection="1">
      <alignment wrapText="1"/>
      <protection locked="0"/>
    </xf>
    <xf numFmtId="2" fontId="14" fillId="0" borderId="49" xfId="0" applyNumberFormat="1" applyFont="1" applyBorder="1" applyAlignment="1" applyProtection="1">
      <alignment wrapText="1"/>
      <protection locked="0"/>
    </xf>
    <xf numFmtId="2" fontId="14" fillId="0" borderId="50" xfId="0" applyNumberFormat="1" applyFont="1" applyBorder="1" applyAlignment="1" applyProtection="1">
      <alignment wrapText="1"/>
      <protection locked="0"/>
    </xf>
    <xf numFmtId="2" fontId="14" fillId="0" borderId="51" xfId="0" applyNumberFormat="1" applyFont="1" applyBorder="1" applyAlignment="1" applyProtection="1">
      <alignment wrapText="1"/>
      <protection locked="0"/>
    </xf>
    <xf numFmtId="0" fontId="61" fillId="0" borderId="67" xfId="0" applyFont="1" applyBorder="1" applyAlignment="1" applyProtection="1">
      <alignment/>
      <protection locked="0"/>
    </xf>
    <xf numFmtId="0" fontId="61" fillId="0" borderId="23" xfId="0" applyFont="1" applyBorder="1" applyAlignment="1" applyProtection="1">
      <alignment/>
      <protection locked="0"/>
    </xf>
    <xf numFmtId="0" fontId="18" fillId="0" borderId="0" xfId="0" applyFont="1" applyAlignment="1" applyProtection="1">
      <alignment horizontal="left" vertical="center" wrapText="1"/>
      <protection locked="0"/>
    </xf>
    <xf numFmtId="0" fontId="18" fillId="0" borderId="68" xfId="0" applyFont="1" applyBorder="1" applyAlignment="1" applyProtection="1">
      <alignment horizontal="center" wrapText="1"/>
      <protection locked="0"/>
    </xf>
    <xf numFmtId="0" fontId="7" fillId="41" borderId="19" xfId="0" applyFont="1" applyFill="1" applyBorder="1" applyAlignment="1" applyProtection="1">
      <alignment horizontal="left" vertical="top" wrapText="1"/>
      <protection locked="0"/>
    </xf>
    <xf numFmtId="0" fontId="3" fillId="41" borderId="20" xfId="0" applyFont="1" applyFill="1" applyBorder="1" applyAlignment="1" applyProtection="1">
      <alignment horizontal="left" vertical="top" wrapText="1"/>
      <protection locked="0"/>
    </xf>
    <xf numFmtId="0" fontId="3" fillId="41" borderId="21" xfId="0" applyFont="1" applyFill="1" applyBorder="1" applyAlignment="1" applyProtection="1">
      <alignment horizontal="left" vertical="top" wrapText="1"/>
      <protection locked="0"/>
    </xf>
    <xf numFmtId="0" fontId="3" fillId="41" borderId="15" xfId="0" applyFont="1" applyFill="1" applyBorder="1" applyAlignment="1" applyProtection="1">
      <alignment horizontal="left" vertical="top" wrapText="1"/>
      <protection locked="0"/>
    </xf>
    <xf numFmtId="0" fontId="3" fillId="41" borderId="0" xfId="0" applyFont="1" applyFill="1" applyBorder="1" applyAlignment="1" applyProtection="1">
      <alignment horizontal="left" vertical="top" wrapText="1"/>
      <protection locked="0"/>
    </xf>
    <xf numFmtId="0" fontId="3" fillId="41" borderId="16" xfId="0" applyFont="1" applyFill="1" applyBorder="1" applyAlignment="1" applyProtection="1">
      <alignment horizontal="left" vertical="top" wrapText="1"/>
      <protection locked="0"/>
    </xf>
    <xf numFmtId="0" fontId="3" fillId="41" borderId="22" xfId="0" applyFont="1" applyFill="1" applyBorder="1" applyAlignment="1" applyProtection="1">
      <alignment horizontal="left" vertical="top" wrapText="1"/>
      <protection locked="0"/>
    </xf>
    <xf numFmtId="0" fontId="3" fillId="41" borderId="23" xfId="0" applyFont="1" applyFill="1" applyBorder="1" applyAlignment="1" applyProtection="1">
      <alignment horizontal="left" vertical="top" wrapText="1"/>
      <protection locked="0"/>
    </xf>
    <xf numFmtId="0" fontId="3" fillId="41" borderId="24" xfId="0" applyFont="1" applyFill="1" applyBorder="1" applyAlignment="1" applyProtection="1">
      <alignment horizontal="left" vertical="top" wrapText="1"/>
      <protection locked="0"/>
    </xf>
    <xf numFmtId="0" fontId="79" fillId="41" borderId="15" xfId="0" applyFont="1" applyFill="1" applyBorder="1" applyAlignment="1" applyProtection="1">
      <alignment horizontal="left"/>
      <protection locked="0"/>
    </xf>
    <xf numFmtId="0" fontId="79" fillId="41" borderId="0" xfId="0" applyFont="1" applyFill="1" applyBorder="1" applyAlignment="1" applyProtection="1">
      <alignment horizontal="left"/>
      <protection locked="0"/>
    </xf>
    <xf numFmtId="0" fontId="79" fillId="41" borderId="16" xfId="0" applyFont="1" applyFill="1" applyBorder="1" applyAlignment="1" applyProtection="1">
      <alignment horizontal="left"/>
      <protection locked="0"/>
    </xf>
    <xf numFmtId="0" fontId="5" fillId="0" borderId="28"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165" fontId="31" fillId="36" borderId="19" xfId="0" applyNumberFormat="1" applyFont="1" applyFill="1" applyBorder="1" applyAlignment="1" applyProtection="1">
      <alignment horizontal="center" vertical="center"/>
      <protection locked="0"/>
    </xf>
    <xf numFmtId="165" fontId="31" fillId="36" borderId="20"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7" fillId="48" borderId="28" xfId="0" applyFont="1" applyFill="1" applyBorder="1" applyAlignment="1" applyProtection="1">
      <alignment horizontal="left" vertical="center" wrapText="1"/>
      <protection locked="0"/>
    </xf>
    <xf numFmtId="0" fontId="7" fillId="48" borderId="10" xfId="0" applyFont="1" applyFill="1" applyBorder="1" applyAlignment="1" applyProtection="1">
      <alignment horizontal="left" vertical="center" wrapText="1"/>
      <protection locked="0"/>
    </xf>
    <xf numFmtId="0" fontId="7" fillId="48" borderId="11" xfId="0" applyFont="1" applyFill="1" applyBorder="1" applyAlignment="1" applyProtection="1">
      <alignment horizontal="left" vertical="center" wrapText="1"/>
      <protection locked="0"/>
    </xf>
    <xf numFmtId="44" fontId="79" fillId="41" borderId="19" xfId="0" applyNumberFormat="1" applyFont="1" applyFill="1" applyBorder="1" applyAlignment="1" applyProtection="1">
      <alignment horizontal="left" wrapText="1"/>
      <protection locked="0"/>
    </xf>
    <xf numFmtId="44" fontId="79" fillId="41" borderId="20" xfId="0" applyNumberFormat="1" applyFont="1" applyFill="1" applyBorder="1" applyAlignment="1" applyProtection="1">
      <alignment horizontal="left" wrapText="1"/>
      <protection locked="0"/>
    </xf>
    <xf numFmtId="44" fontId="125" fillId="41" borderId="22" xfId="0" applyNumberFormat="1" applyFont="1" applyFill="1" applyBorder="1" applyAlignment="1" applyProtection="1">
      <alignment horizontal="left" wrapText="1"/>
      <protection locked="0"/>
    </xf>
    <xf numFmtId="44" fontId="125" fillId="41" borderId="23" xfId="0" applyNumberFormat="1" applyFont="1" applyFill="1" applyBorder="1" applyAlignment="1" applyProtection="1">
      <alignment horizontal="left" wrapText="1"/>
      <protection locked="0"/>
    </xf>
    <xf numFmtId="44" fontId="59" fillId="0" borderId="0" xfId="0" applyNumberFormat="1" applyFont="1" applyFill="1" applyAlignment="1" applyProtection="1">
      <alignment horizontal="left" wrapText="1"/>
      <protection locked="0"/>
    </xf>
    <xf numFmtId="0" fontId="5" fillId="0" borderId="19" xfId="0"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0" fontId="4" fillId="0" borderId="69" xfId="0" applyFont="1" applyFill="1" applyBorder="1" applyAlignment="1" applyProtection="1">
      <alignment horizontal="center"/>
      <protection locked="0"/>
    </xf>
    <xf numFmtId="0" fontId="4" fillId="0" borderId="70" xfId="0" applyFont="1" applyFill="1" applyBorder="1" applyAlignment="1" applyProtection="1">
      <alignment horizontal="center"/>
      <protection locked="0"/>
    </xf>
    <xf numFmtId="0" fontId="4" fillId="0" borderId="54" xfId="0" applyFont="1" applyFill="1" applyBorder="1" applyAlignment="1" applyProtection="1">
      <alignment horizontal="center"/>
      <protection locked="0"/>
    </xf>
    <xf numFmtId="165" fontId="31" fillId="36" borderId="22" xfId="0" applyNumberFormat="1" applyFont="1" applyFill="1" applyBorder="1" applyAlignment="1" applyProtection="1">
      <alignment horizontal="center" vertical="center"/>
      <protection locked="0"/>
    </xf>
    <xf numFmtId="165" fontId="31" fillId="36" borderId="23" xfId="0" applyNumberFormat="1" applyFont="1" applyFill="1" applyBorder="1" applyAlignment="1" applyProtection="1">
      <alignment horizontal="center" vertic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165" fontId="31" fillId="36" borderId="0" xfId="0" applyNumberFormat="1" applyFont="1" applyFill="1" applyBorder="1" applyAlignment="1" applyProtection="1">
      <alignment horizontal="center"/>
      <protection locked="0"/>
    </xf>
    <xf numFmtId="0" fontId="75" fillId="48" borderId="26" xfId="0" applyFont="1" applyFill="1" applyBorder="1" applyAlignment="1" applyProtection="1">
      <alignment horizontal="right" vertical="center" wrapText="1"/>
      <protection locked="0"/>
    </xf>
    <xf numFmtId="0" fontId="75" fillId="48" borderId="13" xfId="0" applyFont="1" applyFill="1" applyBorder="1" applyAlignment="1" applyProtection="1">
      <alignment horizontal="right" vertical="center" wrapText="1"/>
      <protection locked="0"/>
    </xf>
    <xf numFmtId="0" fontId="75" fillId="48" borderId="27" xfId="0" applyFont="1" applyFill="1" applyBorder="1" applyAlignment="1" applyProtection="1">
      <alignment horizontal="right" vertical="center" wrapText="1"/>
      <protection locked="0"/>
    </xf>
    <xf numFmtId="165" fontId="31" fillId="36" borderId="28" xfId="0" applyNumberFormat="1" applyFont="1" applyFill="1" applyBorder="1" applyAlignment="1" applyProtection="1">
      <alignment horizontal="center" vertical="center"/>
      <protection locked="0"/>
    </xf>
    <xf numFmtId="165" fontId="31" fillId="36" borderId="10" xfId="0" applyNumberFormat="1" applyFont="1" applyFill="1" applyBorder="1" applyAlignment="1" applyProtection="1">
      <alignment horizontal="center" vertical="center"/>
      <protection locked="0"/>
    </xf>
    <xf numFmtId="165" fontId="31" fillId="36" borderId="11" xfId="0" applyNumberFormat="1"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1" fillId="33" borderId="15" xfId="0" applyFont="1" applyFill="1" applyBorder="1" applyAlignment="1">
      <alignment horizontal="left"/>
    </xf>
    <xf numFmtId="0" fontId="41" fillId="33" borderId="0" xfId="0" applyFont="1" applyFill="1" applyBorder="1" applyAlignment="1">
      <alignment horizontal="left"/>
    </xf>
    <xf numFmtId="0" fontId="41" fillId="33" borderId="16" xfId="0" applyFont="1" applyFill="1" applyBorder="1" applyAlignment="1">
      <alignment horizontal="left"/>
    </xf>
    <xf numFmtId="0" fontId="30" fillId="0" borderId="28" xfId="0" applyFont="1" applyBorder="1" applyAlignment="1">
      <alignment horizontal="center"/>
    </xf>
    <xf numFmtId="0" fontId="30" fillId="0" borderId="10" xfId="0" applyFont="1" applyBorder="1" applyAlignment="1">
      <alignment horizontal="center"/>
    </xf>
    <xf numFmtId="0" fontId="30" fillId="0" borderId="11" xfId="0" applyFont="1" applyBorder="1" applyAlignment="1">
      <alignment horizont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0" fillId="0" borderId="15" xfId="0" applyFont="1" applyBorder="1" applyAlignment="1">
      <alignment wrapText="1"/>
    </xf>
    <xf numFmtId="0" fontId="8" fillId="0" borderId="0" xfId="0" applyFont="1" applyBorder="1" applyAlignment="1">
      <alignment wrapText="1"/>
    </xf>
    <xf numFmtId="0" fontId="8" fillId="0" borderId="16" xfId="0" applyFont="1" applyBorder="1" applyAlignment="1">
      <alignment wrapText="1"/>
    </xf>
    <xf numFmtId="0" fontId="8" fillId="0" borderId="22" xfId="0" applyFont="1" applyBorder="1" applyAlignment="1">
      <alignment wrapText="1"/>
    </xf>
    <xf numFmtId="0" fontId="8" fillId="0" borderId="23" xfId="0" applyFont="1" applyBorder="1" applyAlignment="1">
      <alignment wrapText="1"/>
    </xf>
    <xf numFmtId="0" fontId="8" fillId="0" borderId="24" xfId="0" applyFont="1" applyBorder="1" applyAlignment="1">
      <alignment wrapText="1"/>
    </xf>
    <xf numFmtId="0" fontId="7" fillId="34" borderId="18" xfId="0" applyFont="1" applyFill="1" applyBorder="1" applyAlignment="1">
      <alignment vertical="center"/>
    </xf>
    <xf numFmtId="0" fontId="7" fillId="34" borderId="13" xfId="0" applyFont="1" applyFill="1" applyBorder="1" applyAlignment="1">
      <alignment vertical="center"/>
    </xf>
    <xf numFmtId="0" fontId="7" fillId="34" borderId="25" xfId="0" applyFont="1" applyFill="1" applyBorder="1" applyAlignment="1">
      <alignment vertical="center"/>
    </xf>
    <xf numFmtId="0" fontId="152" fillId="0" borderId="71" xfId="0" applyFont="1" applyBorder="1" applyAlignment="1">
      <alignment horizontal="left" vertical="center" wrapText="1"/>
    </xf>
    <xf numFmtId="0" fontId="152" fillId="0" borderId="32" xfId="0" applyFont="1" applyBorder="1" applyAlignment="1">
      <alignment horizontal="left" vertical="center" wrapText="1"/>
    </xf>
    <xf numFmtId="0" fontId="152" fillId="0" borderId="72" xfId="0" applyFont="1" applyBorder="1" applyAlignment="1">
      <alignment horizontal="left" vertical="center" wrapText="1"/>
    </xf>
    <xf numFmtId="0" fontId="152" fillId="0" borderId="15" xfId="0" applyFont="1" applyBorder="1" applyAlignment="1">
      <alignment horizontal="left" vertical="center" wrapText="1"/>
    </xf>
    <xf numFmtId="0" fontId="152" fillId="0" borderId="0" xfId="0" applyFont="1" applyBorder="1" applyAlignment="1">
      <alignment horizontal="left" vertical="center" wrapText="1"/>
    </xf>
    <xf numFmtId="0" fontId="152" fillId="0" borderId="16" xfId="0" applyFont="1" applyBorder="1" applyAlignment="1">
      <alignment horizontal="left" vertical="center" wrapText="1"/>
    </xf>
    <xf numFmtId="0" fontId="7" fillId="0" borderId="15" xfId="0" applyFont="1" applyBorder="1" applyAlignment="1">
      <alignment wrapText="1"/>
    </xf>
    <xf numFmtId="0" fontId="3" fillId="0" borderId="0" xfId="0" applyFont="1" applyBorder="1" applyAlignment="1">
      <alignment wrapText="1"/>
    </xf>
    <xf numFmtId="0" fontId="3" fillId="0" borderId="16" xfId="0" applyFont="1" applyBorder="1" applyAlignment="1">
      <alignment wrapText="1"/>
    </xf>
    <xf numFmtId="0" fontId="3" fillId="0" borderId="15" xfId="0" applyFont="1" applyBorder="1" applyAlignment="1">
      <alignment wrapText="1"/>
    </xf>
    <xf numFmtId="165" fontId="31" fillId="36" borderId="21"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6"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0" fontId="46" fillId="0" borderId="26" xfId="0" applyNumberFormat="1" applyFont="1" applyFill="1" applyBorder="1" applyAlignment="1" applyProtection="1">
      <alignment horizontal="center" vertical="center" wrapText="1"/>
      <protection locked="0"/>
    </xf>
    <xf numFmtId="0" fontId="46" fillId="0" borderId="27" xfId="0" applyNumberFormat="1" applyFont="1" applyFill="1" applyBorder="1" applyAlignment="1" applyProtection="1">
      <alignment horizontal="center" vertical="center" wrapText="1"/>
      <protection locked="0"/>
    </xf>
    <xf numFmtId="0" fontId="3" fillId="34" borderId="28"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46" fillId="0" borderId="37" xfId="0" applyNumberFormat="1" applyFont="1" applyFill="1" applyBorder="1" applyAlignment="1" applyProtection="1">
      <alignment horizontal="center" vertical="center" wrapText="1"/>
      <protection locked="0"/>
    </xf>
    <xf numFmtId="0" fontId="46" fillId="0" borderId="34" xfId="0" applyNumberFormat="1" applyFont="1" applyFill="1" applyBorder="1" applyAlignment="1" applyProtection="1">
      <alignment horizontal="center" vertical="center" wrapText="1"/>
      <protection locked="0"/>
    </xf>
    <xf numFmtId="0" fontId="55" fillId="0" borderId="28" xfId="0" applyFont="1" applyFill="1" applyBorder="1" applyAlignment="1" applyProtection="1">
      <alignment horizontal="right" vertical="center" wrapText="1"/>
      <protection/>
    </xf>
    <xf numFmtId="0" fontId="39" fillId="0" borderId="10" xfId="0" applyFont="1" applyBorder="1" applyAlignment="1">
      <alignment horizontal="right" vertical="center" wrapText="1"/>
    </xf>
    <xf numFmtId="0" fontId="39" fillId="0" borderId="11" xfId="0" applyFont="1" applyBorder="1" applyAlignment="1">
      <alignment horizontal="right" vertical="center" wrapText="1"/>
    </xf>
    <xf numFmtId="0" fontId="5" fillId="0" borderId="19"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1" xfId="0" applyFont="1" applyBorder="1" applyAlignment="1" applyProtection="1">
      <alignment horizontal="center"/>
      <protection/>
    </xf>
    <xf numFmtId="0" fontId="43" fillId="34" borderId="28" xfId="0" applyFont="1" applyFill="1" applyBorder="1" applyAlignment="1" applyProtection="1">
      <alignment horizontal="center"/>
      <protection/>
    </xf>
    <xf numFmtId="0" fontId="43" fillId="34" borderId="10" xfId="0" applyFont="1" applyFill="1" applyBorder="1" applyAlignment="1" applyProtection="1">
      <alignment horizontal="center"/>
      <protection/>
    </xf>
    <xf numFmtId="0" fontId="43" fillId="34" borderId="11" xfId="0" applyFont="1" applyFill="1" applyBorder="1" applyAlignment="1" applyProtection="1">
      <alignment horizontal="center"/>
      <protection/>
    </xf>
    <xf numFmtId="0" fontId="3" fillId="0" borderId="73" xfId="0" applyFont="1" applyBorder="1" applyAlignment="1" applyProtection="1">
      <alignment horizontal="left" vertical="center" wrapText="1"/>
      <protection/>
    </xf>
    <xf numFmtId="0" fontId="3" fillId="0" borderId="35" xfId="0" applyFont="1" applyBorder="1" applyAlignment="1" applyProtection="1">
      <alignment horizontal="left" vertical="center" wrapText="1"/>
      <protection/>
    </xf>
    <xf numFmtId="0" fontId="3" fillId="0" borderId="53" xfId="0" applyFont="1" applyBorder="1" applyAlignment="1" applyProtection="1">
      <alignment horizontal="left" vertical="center" wrapText="1"/>
      <protection/>
    </xf>
    <xf numFmtId="0" fontId="28" fillId="0" borderId="19" xfId="0" applyFont="1" applyFill="1" applyBorder="1" applyAlignment="1" applyProtection="1">
      <alignment horizontal="center" wrapText="1"/>
      <protection/>
    </xf>
    <xf numFmtId="0" fontId="28" fillId="0" borderId="20" xfId="0" applyFont="1" applyFill="1" applyBorder="1" applyAlignment="1" applyProtection="1">
      <alignment horizontal="center" wrapText="1"/>
      <protection/>
    </xf>
    <xf numFmtId="0" fontId="28" fillId="0" borderId="21" xfId="0" applyFont="1" applyFill="1" applyBorder="1" applyAlignment="1" applyProtection="1">
      <alignment horizontal="center" wrapText="1"/>
      <protection/>
    </xf>
    <xf numFmtId="0" fontId="43" fillId="0" borderId="22" xfId="0" applyFont="1" applyFill="1" applyBorder="1" applyAlignment="1" applyProtection="1">
      <alignment horizontal="center"/>
      <protection/>
    </xf>
    <xf numFmtId="0" fontId="43" fillId="0" borderId="23" xfId="0" applyFont="1" applyFill="1" applyBorder="1" applyAlignment="1" applyProtection="1">
      <alignment horizontal="center"/>
      <protection/>
    </xf>
    <xf numFmtId="0" fontId="43" fillId="0" borderId="24" xfId="0" applyFont="1" applyFill="1" applyBorder="1" applyAlignment="1" applyProtection="1">
      <alignment horizontal="center"/>
      <protection/>
    </xf>
    <xf numFmtId="0" fontId="0" fillId="35" borderId="15" xfId="0" applyFill="1" applyBorder="1" applyAlignment="1" applyProtection="1">
      <alignment horizontal="center"/>
      <protection locked="0"/>
    </xf>
    <xf numFmtId="0" fontId="0" fillId="35" borderId="0" xfId="0" applyFill="1" applyBorder="1" applyAlignment="1" applyProtection="1">
      <alignment horizontal="center"/>
      <protection locked="0"/>
    </xf>
    <xf numFmtId="0" fontId="0" fillId="35" borderId="16" xfId="0" applyFill="1" applyBorder="1" applyAlignment="1" applyProtection="1">
      <alignment horizontal="center"/>
      <protection locked="0"/>
    </xf>
    <xf numFmtId="0" fontId="8" fillId="0" borderId="15" xfId="0" applyFont="1" applyBorder="1" applyAlignment="1">
      <alignment wrapText="1"/>
    </xf>
    <xf numFmtId="0" fontId="30" fillId="40" borderId="28" xfId="0" applyFont="1" applyFill="1" applyBorder="1" applyAlignment="1" applyProtection="1">
      <alignment horizontal="left" vertical="center"/>
      <protection/>
    </xf>
    <xf numFmtId="0" fontId="30" fillId="40" borderId="10" xfId="0" applyFont="1" applyFill="1" applyBorder="1" applyAlignment="1" applyProtection="1">
      <alignment horizontal="left" vertical="center"/>
      <protection/>
    </xf>
    <xf numFmtId="0" fontId="30" fillId="40" borderId="11" xfId="0" applyFont="1" applyFill="1" applyBorder="1" applyAlignment="1" applyProtection="1">
      <alignment horizontal="left" vertical="center"/>
      <protection/>
    </xf>
    <xf numFmtId="0" fontId="58" fillId="0" borderId="0" xfId="0" applyFont="1" applyBorder="1" applyAlignment="1">
      <alignment horizontal="right" vertical="top" wrapText="1"/>
    </xf>
    <xf numFmtId="0" fontId="58" fillId="0" borderId="42" xfId="0" applyFont="1" applyBorder="1" applyAlignment="1">
      <alignment horizontal="right" vertical="top" wrapText="1"/>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162" fillId="0" borderId="0" xfId="0" applyFont="1" applyFill="1" applyBorder="1" applyAlignment="1" applyProtection="1">
      <alignment horizontal="left" wrapText="1"/>
      <protection/>
    </xf>
    <xf numFmtId="0" fontId="162" fillId="0" borderId="0" xfId="0" applyFont="1" applyFill="1" applyBorder="1" applyAlignment="1" applyProtection="1">
      <alignment horizontal="left" vertical="top" wrapText="1"/>
      <protection/>
    </xf>
    <xf numFmtId="0" fontId="0" fillId="45" borderId="22" xfId="0" applyFill="1" applyBorder="1" applyAlignment="1" applyProtection="1">
      <alignment horizontal="center"/>
      <protection locked="0"/>
    </xf>
    <xf numFmtId="0" fontId="0" fillId="45" borderId="23" xfId="0" applyFill="1" applyBorder="1" applyAlignment="1" applyProtection="1">
      <alignment horizontal="center"/>
      <protection locked="0"/>
    </xf>
    <xf numFmtId="0" fontId="0" fillId="45" borderId="24" xfId="0" applyFill="1" applyBorder="1" applyAlignment="1" applyProtection="1">
      <alignment horizontal="center"/>
      <protection locked="0"/>
    </xf>
    <xf numFmtId="0" fontId="8" fillId="0" borderId="0" xfId="0" applyFont="1" applyFill="1" applyAlignment="1">
      <alignment horizontal="center"/>
    </xf>
    <xf numFmtId="0" fontId="8" fillId="0" borderId="12"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protection locked="0"/>
    </xf>
    <xf numFmtId="0" fontId="8" fillId="0" borderId="0" xfId="0" applyFont="1" applyFill="1" applyBorder="1" applyAlignment="1">
      <alignment horizontal="left"/>
    </xf>
    <xf numFmtId="0" fontId="8" fillId="0" borderId="0" xfId="0" applyFont="1" applyFill="1" applyBorder="1" applyAlignment="1">
      <alignment horizontal="left" vertical="top" wrapText="1"/>
    </xf>
    <xf numFmtId="0" fontId="58" fillId="0" borderId="0" xfId="0" applyFont="1" applyFill="1" applyBorder="1" applyAlignment="1">
      <alignment horizontal="right" vertical="top" wrapText="1" indent="1"/>
    </xf>
    <xf numFmtId="165" fontId="31" fillId="36" borderId="28" xfId="0" applyNumberFormat="1" applyFont="1" applyFill="1" applyBorder="1" applyAlignment="1" applyProtection="1">
      <alignment horizontal="center" vertical="center"/>
      <protection/>
    </xf>
    <xf numFmtId="165" fontId="31" fillId="36" borderId="10" xfId="0" applyNumberFormat="1" applyFont="1" applyFill="1" applyBorder="1" applyAlignment="1" applyProtection="1">
      <alignment horizontal="center" vertical="center"/>
      <protection/>
    </xf>
    <xf numFmtId="165" fontId="31" fillId="36" borderId="11"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0" fillId="35" borderId="28" xfId="0" applyFill="1" applyBorder="1" applyAlignment="1" applyProtection="1">
      <alignment horizontal="center"/>
      <protection/>
    </xf>
    <xf numFmtId="0" fontId="0" fillId="35" borderId="10" xfId="0" applyFill="1" applyBorder="1" applyAlignment="1" applyProtection="1">
      <alignment horizontal="center"/>
      <protection/>
    </xf>
    <xf numFmtId="0" fontId="0" fillId="35" borderId="11" xfId="0" applyFill="1" applyBorder="1" applyAlignment="1" applyProtection="1">
      <alignment horizontal="center"/>
      <protection/>
    </xf>
    <xf numFmtId="0" fontId="8" fillId="0" borderId="0" xfId="0" applyFont="1" applyBorder="1" applyAlignment="1">
      <alignment horizontal="right" indent="1"/>
    </xf>
    <xf numFmtId="0" fontId="8" fillId="0" borderId="12" xfId="0" applyFont="1" applyBorder="1" applyAlignment="1" applyProtection="1">
      <alignment horizontal="center"/>
      <protection locked="0"/>
    </xf>
    <xf numFmtId="0" fontId="49" fillId="0" borderId="0" xfId="0" applyFont="1" applyFill="1" applyBorder="1" applyAlignment="1" applyProtection="1">
      <alignment vertical="top" wrapText="1"/>
      <protection/>
    </xf>
    <xf numFmtId="0" fontId="69" fillId="0" borderId="0" xfId="0" applyFont="1" applyAlignment="1" applyProtection="1">
      <alignment vertical="top" wrapText="1"/>
      <protection/>
    </xf>
    <xf numFmtId="0" fontId="0" fillId="0" borderId="12" xfId="53" applyFont="1" applyFill="1" applyBorder="1" applyAlignment="1" applyProtection="1">
      <alignment horizontal="center"/>
      <protection locked="0"/>
    </xf>
    <xf numFmtId="0" fontId="8" fillId="0" borderId="0" xfId="0" applyFont="1" applyBorder="1" applyAlignment="1">
      <alignment horizontal="left" wrapText="1"/>
    </xf>
    <xf numFmtId="0" fontId="8" fillId="0" borderId="0" xfId="0" applyFont="1" applyBorder="1" applyAlignment="1">
      <alignment horizontal="left"/>
    </xf>
    <xf numFmtId="0" fontId="8" fillId="0" borderId="0" xfId="0" applyFont="1" applyAlignment="1">
      <alignment horizontal="left" vertical="top" wrapText="1"/>
    </xf>
    <xf numFmtId="0" fontId="8" fillId="0" borderId="0" xfId="0" applyFont="1" applyFill="1" applyBorder="1" applyAlignment="1">
      <alignment horizontal="left" wrapText="1"/>
    </xf>
    <xf numFmtId="0" fontId="8" fillId="0" borderId="0" xfId="0" applyFont="1" applyFill="1" applyBorder="1" applyAlignment="1">
      <alignment horizontal="right" indent="1"/>
    </xf>
    <xf numFmtId="0" fontId="8" fillId="0" borderId="42" xfId="0" applyFont="1" applyFill="1" applyBorder="1" applyAlignment="1">
      <alignment horizontal="right" indent="1"/>
    </xf>
    <xf numFmtId="0" fontId="8" fillId="0" borderId="26" xfId="0" applyFont="1" applyFill="1" applyBorder="1" applyAlignment="1">
      <alignment horizontal="center"/>
    </xf>
    <xf numFmtId="0" fontId="8" fillId="0" borderId="27" xfId="0" applyFont="1" applyFill="1" applyBorder="1" applyAlignment="1">
      <alignment horizontal="center"/>
    </xf>
    <xf numFmtId="0" fontId="8" fillId="0" borderId="26"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30" fillId="0" borderId="26" xfId="0" applyFont="1" applyFill="1" applyBorder="1" applyAlignment="1">
      <alignment horizontal="center"/>
    </xf>
    <xf numFmtId="0" fontId="30" fillId="0" borderId="27" xfId="0" applyFont="1" applyFill="1" applyBorder="1" applyAlignment="1">
      <alignment horizontal="center"/>
    </xf>
    <xf numFmtId="0" fontId="30" fillId="0" borderId="12" xfId="0" applyFont="1" applyFill="1" applyBorder="1" applyAlignment="1">
      <alignment horizontal="center"/>
    </xf>
    <xf numFmtId="0" fontId="40" fillId="0" borderId="26" xfId="0" applyFont="1" applyBorder="1" applyAlignment="1" applyProtection="1">
      <alignment horizontal="left" vertical="top" wrapText="1"/>
      <protection locked="0"/>
    </xf>
    <xf numFmtId="0" fontId="40" fillId="0" borderId="13" xfId="0" applyFont="1" applyBorder="1" applyAlignment="1" applyProtection="1">
      <alignment horizontal="left" vertical="top" wrapText="1"/>
      <protection locked="0"/>
    </xf>
    <xf numFmtId="0" fontId="40" fillId="0" borderId="27" xfId="0" applyFont="1" applyBorder="1" applyAlignment="1" applyProtection="1">
      <alignment horizontal="left" vertical="top" wrapText="1"/>
      <protection locked="0"/>
    </xf>
    <xf numFmtId="0" fontId="8" fillId="0" borderId="12" xfId="0" applyFont="1" applyFill="1" applyBorder="1" applyAlignment="1" applyProtection="1">
      <alignment/>
      <protection locked="0"/>
    </xf>
    <xf numFmtId="0" fontId="8" fillId="0" borderId="26" xfId="0" applyFont="1" applyBorder="1" applyAlignment="1" applyProtection="1">
      <alignment/>
      <protection locked="0"/>
    </xf>
    <xf numFmtId="0" fontId="8" fillId="0" borderId="27" xfId="0" applyFont="1" applyBorder="1" applyAlignment="1" applyProtection="1">
      <alignment/>
      <protection locked="0"/>
    </xf>
    <xf numFmtId="0" fontId="8" fillId="0" borderId="0" xfId="0" applyFont="1" applyFill="1" applyBorder="1" applyAlignment="1">
      <alignment horizontal="center"/>
    </xf>
    <xf numFmtId="0" fontId="0" fillId="0" borderId="12" xfId="0" applyBorder="1" applyAlignment="1" applyProtection="1">
      <alignment/>
      <protection locked="0"/>
    </xf>
    <xf numFmtId="0" fontId="8" fillId="0" borderId="13" xfId="0" applyFont="1" applyBorder="1" applyAlignment="1" applyProtection="1">
      <alignment/>
      <protection locked="0"/>
    </xf>
    <xf numFmtId="0" fontId="8" fillId="0" borderId="26" xfId="0" applyFont="1" applyFill="1" applyBorder="1" applyAlignment="1" applyProtection="1">
      <alignment/>
      <protection locked="0"/>
    </xf>
    <xf numFmtId="0" fontId="8" fillId="0" borderId="27" xfId="0" applyFont="1" applyFill="1" applyBorder="1" applyAlignment="1" applyProtection="1">
      <alignment/>
      <protection locked="0"/>
    </xf>
    <xf numFmtId="0" fontId="87" fillId="49" borderId="74" xfId="0" applyFont="1" applyFill="1" applyBorder="1" applyAlignment="1">
      <alignment horizontal="center" vertical="center" textRotation="90"/>
    </xf>
    <xf numFmtId="0" fontId="87" fillId="49" borderId="75" xfId="0" applyFont="1" applyFill="1" applyBorder="1" applyAlignment="1">
      <alignment horizontal="center" vertical="center" textRotation="90"/>
    </xf>
    <xf numFmtId="0" fontId="87" fillId="49" borderId="76" xfId="0" applyFont="1" applyFill="1" applyBorder="1" applyAlignment="1">
      <alignment horizontal="center" vertical="center" textRotation="90"/>
    </xf>
    <xf numFmtId="0" fontId="7" fillId="48" borderId="28" xfId="0" applyFont="1" applyFill="1" applyBorder="1" applyAlignment="1" applyProtection="1">
      <alignment horizontal="left" vertical="center"/>
      <protection locked="0"/>
    </xf>
    <xf numFmtId="0" fontId="7" fillId="48" borderId="10" xfId="0" applyFont="1" applyFill="1" applyBorder="1" applyAlignment="1" applyProtection="1">
      <alignment horizontal="left" vertical="center"/>
      <protection locked="0"/>
    </xf>
    <xf numFmtId="0" fontId="7" fillId="48" borderId="11" xfId="0" applyFont="1" applyFill="1" applyBorder="1" applyAlignment="1" applyProtection="1">
      <alignment horizontal="left" vertical="center"/>
      <protection locked="0"/>
    </xf>
    <xf numFmtId="0" fontId="163" fillId="42" borderId="28" xfId="0" applyFont="1" applyFill="1" applyBorder="1" applyAlignment="1" applyProtection="1">
      <alignment horizontal="center"/>
      <protection locked="0"/>
    </xf>
    <xf numFmtId="0" fontId="163" fillId="42" borderId="10" xfId="0" applyFont="1" applyFill="1" applyBorder="1" applyAlignment="1" applyProtection="1">
      <alignment horizontal="center"/>
      <protection locked="0"/>
    </xf>
    <xf numFmtId="0" fontId="163" fillId="42" borderId="11" xfId="0" applyFont="1" applyFill="1" applyBorder="1" applyAlignment="1" applyProtection="1">
      <alignment horizontal="center"/>
      <protection locked="0"/>
    </xf>
    <xf numFmtId="165" fontId="89" fillId="50" borderId="28" xfId="0" applyNumberFormat="1" applyFont="1" applyFill="1" applyBorder="1" applyAlignment="1" applyProtection="1">
      <alignment horizontal="center" vertical="center"/>
      <protection locked="0"/>
    </xf>
    <xf numFmtId="165" fontId="89" fillId="50" borderId="10" xfId="0" applyNumberFormat="1" applyFont="1" applyFill="1" applyBorder="1" applyAlignment="1" applyProtection="1">
      <alignment horizontal="center" vertical="center"/>
      <protection locked="0"/>
    </xf>
    <xf numFmtId="165" fontId="89" fillId="50" borderId="11" xfId="0" applyNumberFormat="1" applyFont="1" applyFill="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34">
    <dxf>
      <font>
        <color indexed="22"/>
      </font>
    </dxf>
    <dxf>
      <font>
        <b/>
        <i/>
      </font>
    </dxf>
    <dxf>
      <font>
        <color indexed="22"/>
      </font>
    </dxf>
    <dxf>
      <font>
        <b/>
        <i/>
      </font>
    </dxf>
    <dxf>
      <font>
        <b val="0"/>
        <i val="0"/>
        <color indexed="22"/>
      </font>
    </dxf>
    <dxf>
      <font>
        <b val="0"/>
        <i val="0"/>
        <strike val="0"/>
        <color indexed="22"/>
      </font>
      <border>
        <left/>
        <right/>
        <top/>
        <bottom/>
      </border>
    </dxf>
    <dxf>
      <font>
        <b/>
        <i val="0"/>
        <color auto="1"/>
      </font>
      <border>
        <left/>
        <right/>
        <top/>
        <bottom/>
      </border>
    </dxf>
    <dxf>
      <font>
        <b val="0"/>
        <i val="0"/>
        <color indexed="22"/>
      </font>
    </dxf>
    <dxf>
      <font>
        <b val="0"/>
        <i val="0"/>
        <strike val="0"/>
        <color indexed="22"/>
      </font>
      <border>
        <left/>
        <right/>
        <top/>
        <bottom/>
      </border>
    </dxf>
    <dxf>
      <font>
        <b/>
        <i val="0"/>
        <color auto="1"/>
      </font>
      <border>
        <left/>
        <right/>
        <top/>
        <bottom/>
      </border>
    </dxf>
    <dxf>
      <font>
        <b val="0"/>
        <i val="0"/>
        <color indexed="22"/>
      </font>
    </dxf>
    <dxf>
      <font>
        <b val="0"/>
        <i val="0"/>
        <strike val="0"/>
        <color indexed="22"/>
      </font>
      <border>
        <left/>
        <right/>
        <top/>
        <bottom/>
      </border>
    </dxf>
    <dxf>
      <font>
        <b/>
        <i val="0"/>
      </font>
      <border>
        <left/>
        <right/>
        <top/>
        <bottom/>
      </border>
    </dxf>
    <dxf>
      <font>
        <color indexed="22"/>
      </font>
    </dxf>
    <dxf>
      <font>
        <b/>
        <i/>
      </font>
    </dxf>
    <dxf>
      <font>
        <color indexed="22"/>
      </font>
    </dxf>
    <dxf>
      <font>
        <b/>
        <i/>
      </font>
    </dxf>
    <dxf>
      <font>
        <color indexed="22"/>
      </font>
      <border>
        <left style="thin">
          <color indexed="22"/>
        </left>
        <right style="thin">
          <color indexed="22"/>
        </right>
        <top style="thin">
          <color indexed="22"/>
        </top>
        <bottom style="thin">
          <color indexed="22"/>
        </bottom>
      </border>
    </dxf>
    <dxf>
      <font>
        <color indexed="22"/>
      </font>
      <border>
        <left/>
        <right/>
        <top/>
        <bottom/>
      </border>
    </dxf>
    <dxf>
      <font>
        <color indexed="22"/>
      </font>
      <border>
        <left/>
        <right/>
        <top/>
        <bottom/>
      </border>
    </dxf>
    <dxf>
      <font>
        <color indexed="22"/>
      </font>
    </dxf>
    <dxf>
      <font>
        <b/>
        <i/>
      </font>
    </dxf>
    <dxf>
      <font>
        <b val="0"/>
        <i val="0"/>
        <color indexed="9"/>
      </font>
      <border>
        <left style="thin">
          <color indexed="22"/>
        </left>
        <right style="thin">
          <color indexed="22"/>
        </right>
        <top style="thin">
          <color indexed="22"/>
        </top>
        <bottom style="thin">
          <color indexed="22"/>
        </bottom>
      </border>
    </dxf>
    <dxf>
      <font>
        <b val="0"/>
        <i val="0"/>
        <color indexed="22"/>
      </font>
    </dxf>
    <dxf>
      <font>
        <color indexed="22"/>
      </font>
    </dxf>
    <dxf>
      <font>
        <b/>
        <i/>
      </font>
    </dxf>
    <dxf>
      <font>
        <color indexed="22"/>
      </font>
      <border>
        <left style="thin">
          <color indexed="22"/>
        </left>
        <right style="thin">
          <color indexed="22"/>
        </right>
        <top style="thin">
          <color indexed="22"/>
        </top>
        <bottom style="thin">
          <color indexed="22"/>
        </bottom>
      </border>
    </dxf>
    <dxf>
      <font>
        <b/>
        <i/>
      </font>
    </dxf>
    <dxf>
      <font>
        <color indexed="22"/>
      </font>
    </dxf>
    <dxf>
      <font>
        <b/>
        <i/>
      </font>
    </dxf>
    <dxf>
      <font>
        <color indexed="22"/>
      </font>
    </dxf>
    <dxf>
      <font>
        <b/>
        <i/>
      </font>
    </dxf>
    <dxf>
      <font>
        <color rgb="FFC0C0C0"/>
      </font>
      <border>
        <left style="thin">
          <color rgb="FFC0C0C0"/>
        </left>
        <right style="thin">
          <color rgb="FFFF00FF"/>
        </right>
        <top style="thin"/>
        <bottom style="thin">
          <color rgb="FFFF00FF"/>
        </bottom>
      </border>
    </dxf>
    <dxf>
      <font>
        <b val="0"/>
        <i val="0"/>
        <color rgb="FFFFFFFF"/>
      </font>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B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AC00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76200</xdr:rowOff>
    </xdr:from>
    <xdr:to>
      <xdr:col>2</xdr:col>
      <xdr:colOff>209550</xdr:colOff>
      <xdr:row>3</xdr:row>
      <xdr:rowOff>95250</xdr:rowOff>
    </xdr:to>
    <xdr:pic>
      <xdr:nvPicPr>
        <xdr:cNvPr id="1" name="Picture 3" descr="DIOSEAL_color beveled"/>
        <xdr:cNvPicPr preferRelativeResize="1">
          <a:picLocks noChangeAspect="1"/>
        </xdr:cNvPicPr>
      </xdr:nvPicPr>
      <xdr:blipFill>
        <a:blip r:embed="rId1"/>
        <a:stretch>
          <a:fillRect/>
        </a:stretch>
      </xdr:blipFill>
      <xdr:spPr>
        <a:xfrm>
          <a:off x="323850" y="76200"/>
          <a:ext cx="704850" cy="1038225"/>
        </a:xfrm>
        <a:prstGeom prst="rect">
          <a:avLst/>
        </a:prstGeom>
        <a:noFill/>
        <a:ln w="38100" cmpd="sng">
          <a:noFill/>
        </a:ln>
      </xdr:spPr>
    </xdr:pic>
    <xdr:clientData/>
  </xdr:twoCellAnchor>
  <xdr:twoCellAnchor>
    <xdr:from>
      <xdr:col>3</xdr:col>
      <xdr:colOff>152400</xdr:colOff>
      <xdr:row>20</xdr:row>
      <xdr:rowOff>123825</xdr:rowOff>
    </xdr:from>
    <xdr:to>
      <xdr:col>9</xdr:col>
      <xdr:colOff>133350</xdr:colOff>
      <xdr:row>20</xdr:row>
      <xdr:rowOff>123825</xdr:rowOff>
    </xdr:to>
    <xdr:sp>
      <xdr:nvSpPr>
        <xdr:cNvPr id="2" name="Line 8"/>
        <xdr:cNvSpPr>
          <a:spLocks/>
        </xdr:cNvSpPr>
      </xdr:nvSpPr>
      <xdr:spPr>
        <a:xfrm>
          <a:off x="1438275" y="4752975"/>
          <a:ext cx="3771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0</xdr:colOff>
      <xdr:row>4</xdr:row>
      <xdr:rowOff>0</xdr:rowOff>
    </xdr:to>
    <xdr:sp>
      <xdr:nvSpPr>
        <xdr:cNvPr id="3" name="Rectangle 31"/>
        <xdr:cNvSpPr>
          <a:spLocks/>
        </xdr:cNvSpPr>
      </xdr:nvSpPr>
      <xdr:spPr>
        <a:xfrm>
          <a:off x="0" y="0"/>
          <a:ext cx="6953250" cy="1362075"/>
        </a:xfrm>
        <a:prstGeom prst="rect">
          <a:avLst/>
        </a:prstGeom>
        <a:noFill/>
        <a:ln w="28575" cmpd="sng">
          <a:solidFill>
            <a:srgbClr val="AC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7</xdr:col>
      <xdr:colOff>0</xdr:colOff>
      <xdr:row>39</xdr:row>
      <xdr:rowOff>0</xdr:rowOff>
    </xdr:to>
    <xdr:sp>
      <xdr:nvSpPr>
        <xdr:cNvPr id="1" name="Rectangle 2"/>
        <xdr:cNvSpPr>
          <a:spLocks/>
        </xdr:cNvSpPr>
      </xdr:nvSpPr>
      <xdr:spPr>
        <a:xfrm>
          <a:off x="0" y="6819900"/>
          <a:ext cx="73818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57</xdr:row>
      <xdr:rowOff>123825</xdr:rowOff>
    </xdr:from>
    <xdr:to>
      <xdr:col>12</xdr:col>
      <xdr:colOff>590550</xdr:colOff>
      <xdr:row>60</xdr:row>
      <xdr:rowOff>85725</xdr:rowOff>
    </xdr:to>
    <xdr:sp>
      <xdr:nvSpPr>
        <xdr:cNvPr id="2" name="Text Box 30"/>
        <xdr:cNvSpPr txBox="1">
          <a:spLocks noChangeArrowheads="1"/>
        </xdr:cNvSpPr>
      </xdr:nvSpPr>
      <xdr:spPr>
        <a:xfrm>
          <a:off x="7934325" y="10706100"/>
          <a:ext cx="3086100" cy="5143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333333"/>
              </a:solidFill>
              <a:latin typeface="Calibri"/>
              <a:ea typeface="Calibri"/>
              <a:cs typeface="Calibri"/>
            </a:rPr>
            <a:t>Change in Net Assets </a:t>
          </a:r>
          <a:r>
            <a:rPr lang="en-US" cap="none" sz="1100" b="1" i="0" u="none" baseline="0">
              <a:solidFill>
                <a:srgbClr val="333333"/>
              </a:solidFill>
              <a:latin typeface="Calibri"/>
              <a:ea typeface="Calibri"/>
              <a:cs typeface="Calibri"/>
            </a:rPr>
            <a:t>should equal Line 78 Income Summary, Net Surplus/(Deficit).</a:t>
          </a:r>
          <a:r>
            <a:rPr lang="en-US" cap="none" sz="1100" b="1" i="0" u="none" baseline="0">
              <a:solidFill>
                <a:srgbClr val="333333"/>
              </a:solidFill>
              <a:latin typeface="Calibri"/>
              <a:ea typeface="Calibri"/>
              <a:cs typeface="Calibri"/>
            </a:rPr>
            <a:t>
</a:t>
          </a:r>
        </a:p>
      </xdr:txBody>
    </xdr:sp>
    <xdr:clientData/>
  </xdr:twoCellAnchor>
  <xdr:twoCellAnchor>
    <xdr:from>
      <xdr:col>7</xdr:col>
      <xdr:colOff>47625</xdr:colOff>
      <xdr:row>57</xdr:row>
      <xdr:rowOff>123825</xdr:rowOff>
    </xdr:from>
    <xdr:to>
      <xdr:col>7</xdr:col>
      <xdr:colOff>561975</xdr:colOff>
      <xdr:row>57</xdr:row>
      <xdr:rowOff>123825</xdr:rowOff>
    </xdr:to>
    <xdr:sp>
      <xdr:nvSpPr>
        <xdr:cNvPr id="3" name="Straight Arrow Connector 10"/>
        <xdr:cNvSpPr>
          <a:spLocks/>
        </xdr:cNvSpPr>
      </xdr:nvSpPr>
      <xdr:spPr>
        <a:xfrm flipH="1" flipV="1">
          <a:off x="7429500" y="10706100"/>
          <a:ext cx="51435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0</xdr:colOff>
      <xdr:row>2</xdr:row>
      <xdr:rowOff>0</xdr:rowOff>
    </xdr:to>
    <xdr:sp>
      <xdr:nvSpPr>
        <xdr:cNvPr id="1" name="Rectangle 1"/>
        <xdr:cNvSpPr>
          <a:spLocks/>
        </xdr:cNvSpPr>
      </xdr:nvSpPr>
      <xdr:spPr>
        <a:xfrm>
          <a:off x="0" y="466725"/>
          <a:ext cx="6886575" cy="295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31</xdr:row>
      <xdr:rowOff>152400</xdr:rowOff>
    </xdr:from>
    <xdr:to>
      <xdr:col>10</xdr:col>
      <xdr:colOff>200025</xdr:colOff>
      <xdr:row>34</xdr:row>
      <xdr:rowOff>161925</xdr:rowOff>
    </xdr:to>
    <xdr:sp>
      <xdr:nvSpPr>
        <xdr:cNvPr id="2" name="Text Box 30"/>
        <xdr:cNvSpPr txBox="1">
          <a:spLocks noChangeArrowheads="1"/>
        </xdr:cNvSpPr>
      </xdr:nvSpPr>
      <xdr:spPr>
        <a:xfrm>
          <a:off x="7486650" y="7077075"/>
          <a:ext cx="2038350" cy="6286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100" b="1" i="0" u="sng" baseline="0">
              <a:solidFill>
                <a:srgbClr val="333333"/>
              </a:solidFill>
              <a:latin typeface="Calibri"/>
              <a:ea typeface="Calibri"/>
              <a:cs typeface="Calibri"/>
            </a:rPr>
            <a:t>Total Funds Helds for Others </a:t>
          </a:r>
          <a:r>
            <a:rPr lang="en-US" cap="none" sz="1100" b="1" i="0" u="none" baseline="0">
              <a:solidFill>
                <a:srgbClr val="333333"/>
              </a:solidFill>
              <a:latin typeface="Calibri"/>
              <a:ea typeface="Calibri"/>
              <a:cs typeface="Calibri"/>
            </a:rPr>
            <a:t>should equal Line 21 of the Balance Sheet Tab.</a:t>
          </a:r>
          <a:r>
            <a:rPr lang="en-US" cap="none" sz="1100" b="1" i="0" u="none" baseline="0">
              <a:solidFill>
                <a:srgbClr val="333333"/>
              </a:solidFill>
              <a:latin typeface="Calibri"/>
              <a:ea typeface="Calibri"/>
              <a:cs typeface="Calibri"/>
            </a:rPr>
            <a:t>
</a:t>
          </a:r>
        </a:p>
      </xdr:txBody>
    </xdr:sp>
    <xdr:clientData/>
  </xdr:twoCellAnchor>
  <xdr:twoCellAnchor>
    <xdr:from>
      <xdr:col>6</xdr:col>
      <xdr:colOff>9525</xdr:colOff>
      <xdr:row>32</xdr:row>
      <xdr:rowOff>142875</xdr:rowOff>
    </xdr:from>
    <xdr:to>
      <xdr:col>6</xdr:col>
      <xdr:colOff>600075</xdr:colOff>
      <xdr:row>32</xdr:row>
      <xdr:rowOff>142875</xdr:rowOff>
    </xdr:to>
    <xdr:sp>
      <xdr:nvSpPr>
        <xdr:cNvPr id="3" name="Straight Arrow Connector 4"/>
        <xdr:cNvSpPr>
          <a:spLocks/>
        </xdr:cNvSpPr>
      </xdr:nvSpPr>
      <xdr:spPr>
        <a:xfrm flipH="1">
          <a:off x="6896100" y="7239000"/>
          <a:ext cx="5905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533400</xdr:colOff>
      <xdr:row>5</xdr:row>
      <xdr:rowOff>123825</xdr:rowOff>
    </xdr:from>
    <xdr:to>
      <xdr:col>22</xdr:col>
      <xdr:colOff>209550</xdr:colOff>
      <xdr:row>100</xdr:row>
      <xdr:rowOff>57150</xdr:rowOff>
    </xdr:to>
    <xdr:sp>
      <xdr:nvSpPr>
        <xdr:cNvPr id="1" name="Rectangle 3"/>
        <xdr:cNvSpPr>
          <a:spLocks/>
        </xdr:cNvSpPr>
      </xdr:nvSpPr>
      <xdr:spPr>
        <a:xfrm>
          <a:off x="10877550" y="1019175"/>
          <a:ext cx="8067675" cy="17735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50</xdr:row>
      <xdr:rowOff>28575</xdr:rowOff>
    </xdr:from>
    <xdr:to>
      <xdr:col>11</xdr:col>
      <xdr:colOff>571500</xdr:colOff>
      <xdr:row>55</xdr:row>
      <xdr:rowOff>57150</xdr:rowOff>
    </xdr:to>
    <xdr:sp>
      <xdr:nvSpPr>
        <xdr:cNvPr id="2" name="Text Box 122"/>
        <xdr:cNvSpPr txBox="1">
          <a:spLocks noChangeArrowheads="1"/>
        </xdr:cNvSpPr>
      </xdr:nvSpPr>
      <xdr:spPr>
        <a:xfrm>
          <a:off x="9582150" y="9686925"/>
          <a:ext cx="2266950" cy="1000125"/>
        </a:xfrm>
        <a:prstGeom prst="rect">
          <a:avLst/>
        </a:prstGeom>
        <a:solidFill>
          <a:srgbClr val="FFFFE1"/>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333333"/>
              </a:solidFill>
              <a:latin typeface="Calibri"/>
              <a:ea typeface="Calibri"/>
              <a:cs typeface="Calibri"/>
            </a:rPr>
            <a:t>Parish Investmetn in School Income</a:t>
          </a:r>
          <a:r>
            <a:rPr lang="en-US" cap="none" sz="1200" b="0" i="0" u="none" baseline="0">
              <a:solidFill>
                <a:srgbClr val="333333"/>
              </a:solidFill>
              <a:latin typeface="Calibri"/>
              <a:ea typeface="Calibri"/>
              <a:cs typeface="Calibri"/>
            </a:rPr>
            <a:t> should equal Account 7600 Parish Investment in School Expense.</a:t>
          </a:r>
          <a:r>
            <a:rPr lang="en-US" cap="none" sz="1000" b="0" i="0" u="none" baseline="0">
              <a:solidFill>
                <a:srgbClr val="333333"/>
              </a:solidFill>
              <a:latin typeface="Arial"/>
              <a:ea typeface="Arial"/>
              <a:cs typeface="Arial"/>
            </a:rPr>
            <a:t>
</a:t>
          </a:r>
        </a:p>
      </xdr:txBody>
    </xdr:sp>
    <xdr:clientData/>
  </xdr:twoCellAnchor>
  <xdr:twoCellAnchor>
    <xdr:from>
      <xdr:col>7</xdr:col>
      <xdr:colOff>28575</xdr:colOff>
      <xdr:row>53</xdr:row>
      <xdr:rowOff>76200</xdr:rowOff>
    </xdr:from>
    <xdr:to>
      <xdr:col>8</xdr:col>
      <xdr:colOff>447675</xdr:colOff>
      <xdr:row>53</xdr:row>
      <xdr:rowOff>76200</xdr:rowOff>
    </xdr:to>
    <xdr:sp>
      <xdr:nvSpPr>
        <xdr:cNvPr id="3" name="Line 123"/>
        <xdr:cNvSpPr>
          <a:spLocks/>
        </xdr:cNvSpPr>
      </xdr:nvSpPr>
      <xdr:spPr>
        <a:xfrm flipH="1">
          <a:off x="8543925" y="10306050"/>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135</xdr:row>
      <xdr:rowOff>104775</xdr:rowOff>
    </xdr:from>
    <xdr:to>
      <xdr:col>8</xdr:col>
      <xdr:colOff>76200</xdr:colOff>
      <xdr:row>135</xdr:row>
      <xdr:rowOff>104775</xdr:rowOff>
    </xdr:to>
    <xdr:sp>
      <xdr:nvSpPr>
        <xdr:cNvPr id="1" name="Line 176"/>
        <xdr:cNvSpPr>
          <a:spLocks/>
        </xdr:cNvSpPr>
      </xdr:nvSpPr>
      <xdr:spPr>
        <a:xfrm flipH="1">
          <a:off x="8286750" y="2234565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135</xdr:row>
      <xdr:rowOff>47625</xdr:rowOff>
    </xdr:from>
    <xdr:to>
      <xdr:col>11</xdr:col>
      <xdr:colOff>219075</xdr:colOff>
      <xdr:row>140</xdr:row>
      <xdr:rowOff>104775</xdr:rowOff>
    </xdr:to>
    <xdr:sp>
      <xdr:nvSpPr>
        <xdr:cNvPr id="2" name="Text Box 177"/>
        <xdr:cNvSpPr txBox="1">
          <a:spLocks noChangeArrowheads="1"/>
        </xdr:cNvSpPr>
      </xdr:nvSpPr>
      <xdr:spPr>
        <a:xfrm>
          <a:off x="8924925" y="22288500"/>
          <a:ext cx="1952625" cy="876300"/>
        </a:xfrm>
        <a:prstGeom prst="rect">
          <a:avLst/>
        </a:prstGeom>
        <a:solidFill>
          <a:srgbClr val="FFFFE1"/>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333333"/>
              </a:solidFill>
              <a:latin typeface="Calibri"/>
              <a:ea typeface="Calibri"/>
              <a:cs typeface="Calibri"/>
            </a:rPr>
            <a:t>Parish Investmetnt in School Expense </a:t>
          </a:r>
          <a:r>
            <a:rPr lang="en-US" cap="none" sz="1200" b="0" i="0" u="none" baseline="0">
              <a:solidFill>
                <a:srgbClr val="333333"/>
              </a:solidFill>
              <a:latin typeface="Calibri"/>
              <a:ea typeface="Calibri"/>
              <a:cs typeface="Calibri"/>
            </a:rPr>
            <a:t>should equal Account 4600 Parish Investment in School Income.</a:t>
          </a:r>
          <a:r>
            <a:rPr lang="en-US" cap="none" sz="1000" b="0" i="0" u="none" baseline="0">
              <a:solidFill>
                <a:srgbClr val="333333"/>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0</xdr:row>
      <xdr:rowOff>0</xdr:rowOff>
    </xdr:to>
    <xdr:sp>
      <xdr:nvSpPr>
        <xdr:cNvPr id="1" name="Rectangle 2"/>
        <xdr:cNvSpPr>
          <a:spLocks/>
        </xdr:cNvSpPr>
      </xdr:nvSpPr>
      <xdr:spPr>
        <a:xfrm>
          <a:off x="0" y="0"/>
          <a:ext cx="8743950" cy="0"/>
        </a:xfrm>
        <a:prstGeom prst="rect">
          <a:avLst/>
        </a:prstGeom>
        <a:noFill/>
        <a:ln w="28575" cmpd="sng">
          <a:solidFill>
            <a:srgbClr val="AC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12</xdr:row>
      <xdr:rowOff>57150</xdr:rowOff>
    </xdr:from>
    <xdr:to>
      <xdr:col>13</xdr:col>
      <xdr:colOff>371475</xdr:colOff>
      <xdr:row>15</xdr:row>
      <xdr:rowOff>9525</xdr:rowOff>
    </xdr:to>
    <xdr:sp>
      <xdr:nvSpPr>
        <xdr:cNvPr id="1" name="Text Box 1"/>
        <xdr:cNvSpPr txBox="1">
          <a:spLocks noChangeArrowheads="1"/>
        </xdr:cNvSpPr>
      </xdr:nvSpPr>
      <xdr:spPr>
        <a:xfrm>
          <a:off x="6619875" y="2143125"/>
          <a:ext cx="2295525" cy="523875"/>
        </a:xfrm>
        <a:prstGeom prst="rect">
          <a:avLst/>
        </a:prstGeom>
        <a:solidFill>
          <a:srgbClr val="F8FED2"/>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333333"/>
              </a:solidFill>
              <a:latin typeface="Calibri"/>
              <a:ea typeface="Calibri"/>
              <a:cs typeface="Calibri"/>
            </a:rPr>
            <a:t>Number of full time professional ministry personnel (exclude priests, deacons and school teachers).</a:t>
          </a:r>
          <a:r>
            <a:rPr lang="en-US" cap="none" sz="1000" b="0" i="1" u="none" baseline="0">
              <a:solidFill>
                <a:srgbClr val="333333"/>
              </a:solidFill>
              <a:latin typeface="Arial"/>
              <a:ea typeface="Arial"/>
              <a:cs typeface="Arial"/>
            </a:rPr>
            <a:t>
</a:t>
          </a:r>
        </a:p>
      </xdr:txBody>
    </xdr:sp>
    <xdr:clientData/>
  </xdr:twoCellAnchor>
  <xdr:twoCellAnchor>
    <xdr:from>
      <xdr:col>9</xdr:col>
      <xdr:colOff>47625</xdr:colOff>
      <xdr:row>11</xdr:row>
      <xdr:rowOff>152400</xdr:rowOff>
    </xdr:from>
    <xdr:to>
      <xdr:col>9</xdr:col>
      <xdr:colOff>257175</xdr:colOff>
      <xdr:row>14</xdr:row>
      <xdr:rowOff>180975</xdr:rowOff>
    </xdr:to>
    <xdr:sp>
      <xdr:nvSpPr>
        <xdr:cNvPr id="2" name="AutoShape 21"/>
        <xdr:cNvSpPr>
          <a:spLocks/>
        </xdr:cNvSpPr>
      </xdr:nvSpPr>
      <xdr:spPr>
        <a:xfrm>
          <a:off x="6324600" y="2047875"/>
          <a:ext cx="209550" cy="6000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228600</xdr:colOff>
      <xdr:row>19</xdr:row>
      <xdr:rowOff>76200</xdr:rowOff>
    </xdr:from>
    <xdr:to>
      <xdr:col>16</xdr:col>
      <xdr:colOff>85725</xdr:colOff>
      <xdr:row>22</xdr:row>
      <xdr:rowOff>114300</xdr:rowOff>
    </xdr:to>
    <xdr:sp>
      <xdr:nvSpPr>
        <xdr:cNvPr id="3" name="Text Box 30"/>
        <xdr:cNvSpPr txBox="1">
          <a:spLocks noChangeArrowheads="1"/>
        </xdr:cNvSpPr>
      </xdr:nvSpPr>
      <xdr:spPr>
        <a:xfrm>
          <a:off x="6505575" y="3476625"/>
          <a:ext cx="3952875" cy="6858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1" u="none" baseline="0">
              <a:solidFill>
                <a:srgbClr val="333333"/>
              </a:solidFill>
              <a:latin typeface="Calibri"/>
              <a:ea typeface="Calibri"/>
              <a:cs typeface="Calibri"/>
            </a:rPr>
            <a:t># of Registered Households: </a:t>
          </a:r>
          <a:r>
            <a:rPr lang="en-US" cap="none" sz="1000" b="0" i="1" u="none" baseline="0">
              <a:solidFill>
                <a:srgbClr val="333333"/>
              </a:solidFill>
              <a:latin typeface="Calibri"/>
              <a:ea typeface="Calibri"/>
              <a:cs typeface="Calibri"/>
            </a:rPr>
            <a:t>Number of active registered households in your parish database, regardless of their contribution level to the church.
</a:t>
          </a:r>
          <a:r>
            <a:rPr lang="en-US" cap="none" sz="1000" b="1" i="1" u="none" baseline="0">
              <a:solidFill>
                <a:srgbClr val="333333"/>
              </a:solidFill>
              <a:latin typeface="Calibri"/>
              <a:ea typeface="Calibri"/>
              <a:cs typeface="Calibri"/>
            </a:rPr>
            <a:t># of Contributing Households: </a:t>
          </a:r>
          <a:r>
            <a:rPr lang="en-US" cap="none" sz="1000" b="0" i="1" u="none" baseline="0">
              <a:solidFill>
                <a:srgbClr val="333333"/>
              </a:solidFill>
              <a:latin typeface="Calibri"/>
              <a:ea typeface="Calibri"/>
              <a:cs typeface="Calibri"/>
            </a:rPr>
            <a:t>Numbe rof households in your parish database that have made contribution(s) to the parish in FY17.</a:t>
          </a:r>
          <a:r>
            <a:rPr lang="en-US" cap="none" sz="1000" b="0" i="1" u="none" baseline="0">
              <a:solidFill>
                <a:srgbClr val="333333"/>
              </a:solidFill>
              <a:latin typeface="Calibri"/>
              <a:ea typeface="Calibri"/>
              <a:cs typeface="Calibri"/>
            </a:rPr>
            <a:t>
</a:t>
          </a:r>
        </a:p>
      </xdr:txBody>
    </xdr:sp>
    <xdr:clientData/>
  </xdr:twoCellAnchor>
  <xdr:twoCellAnchor>
    <xdr:from>
      <xdr:col>9</xdr:col>
      <xdr:colOff>9525</xdr:colOff>
      <xdr:row>115</xdr:row>
      <xdr:rowOff>152400</xdr:rowOff>
    </xdr:from>
    <xdr:to>
      <xdr:col>10</xdr:col>
      <xdr:colOff>476250</xdr:colOff>
      <xdr:row>116</xdr:row>
      <xdr:rowOff>95250</xdr:rowOff>
    </xdr:to>
    <xdr:sp>
      <xdr:nvSpPr>
        <xdr:cNvPr id="4" name="Straight Arrow Connector 4"/>
        <xdr:cNvSpPr>
          <a:spLocks/>
        </xdr:cNvSpPr>
      </xdr:nvSpPr>
      <xdr:spPr>
        <a:xfrm flipH="1">
          <a:off x="6286500" y="23002875"/>
          <a:ext cx="1076325"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19</xdr:row>
      <xdr:rowOff>219075</xdr:rowOff>
    </xdr:from>
    <xdr:to>
      <xdr:col>9</xdr:col>
      <xdr:colOff>238125</xdr:colOff>
      <xdr:row>21</xdr:row>
      <xdr:rowOff>200025</xdr:rowOff>
    </xdr:to>
    <xdr:sp>
      <xdr:nvSpPr>
        <xdr:cNvPr id="5" name="AutoShape 21"/>
        <xdr:cNvSpPr>
          <a:spLocks/>
        </xdr:cNvSpPr>
      </xdr:nvSpPr>
      <xdr:spPr>
        <a:xfrm>
          <a:off x="6276975" y="3619500"/>
          <a:ext cx="238125" cy="4191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6</xdr:col>
      <xdr:colOff>0</xdr:colOff>
      <xdr:row>8</xdr:row>
      <xdr:rowOff>0</xdr:rowOff>
    </xdr:to>
    <xdr:sp>
      <xdr:nvSpPr>
        <xdr:cNvPr id="1" name="Rectangle 1"/>
        <xdr:cNvSpPr>
          <a:spLocks/>
        </xdr:cNvSpPr>
      </xdr:nvSpPr>
      <xdr:spPr>
        <a:xfrm>
          <a:off x="0" y="1562100"/>
          <a:ext cx="45529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xdr:row>
      <xdr:rowOff>0</xdr:rowOff>
    </xdr:from>
    <xdr:to>
      <xdr:col>6</xdr:col>
      <xdr:colOff>0</xdr:colOff>
      <xdr:row>15</xdr:row>
      <xdr:rowOff>0</xdr:rowOff>
    </xdr:to>
    <xdr:sp>
      <xdr:nvSpPr>
        <xdr:cNvPr id="2" name="Rectangle 2"/>
        <xdr:cNvSpPr>
          <a:spLocks/>
        </xdr:cNvSpPr>
      </xdr:nvSpPr>
      <xdr:spPr>
        <a:xfrm>
          <a:off x="0" y="2790825"/>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6</xdr:col>
      <xdr:colOff>0</xdr:colOff>
      <xdr:row>43</xdr:row>
      <xdr:rowOff>0</xdr:rowOff>
    </xdr:to>
    <xdr:sp>
      <xdr:nvSpPr>
        <xdr:cNvPr id="3" name="Rectangle 3"/>
        <xdr:cNvSpPr>
          <a:spLocks/>
        </xdr:cNvSpPr>
      </xdr:nvSpPr>
      <xdr:spPr>
        <a:xfrm>
          <a:off x="0" y="8429625"/>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0</xdr:rowOff>
    </xdr:from>
    <xdr:to>
      <xdr:col>6</xdr:col>
      <xdr:colOff>0</xdr:colOff>
      <xdr:row>43</xdr:row>
      <xdr:rowOff>0</xdr:rowOff>
    </xdr:to>
    <xdr:sp>
      <xdr:nvSpPr>
        <xdr:cNvPr id="4" name="Rectangle 15"/>
        <xdr:cNvSpPr>
          <a:spLocks/>
        </xdr:cNvSpPr>
      </xdr:nvSpPr>
      <xdr:spPr>
        <a:xfrm>
          <a:off x="0" y="8429625"/>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92</xdr:row>
      <xdr:rowOff>152400</xdr:rowOff>
    </xdr:from>
    <xdr:to>
      <xdr:col>6</xdr:col>
      <xdr:colOff>0</xdr:colOff>
      <xdr:row>93</xdr:row>
      <xdr:rowOff>190500</xdr:rowOff>
    </xdr:to>
    <xdr:sp>
      <xdr:nvSpPr>
        <xdr:cNvPr id="5" name="Rectangle 16"/>
        <xdr:cNvSpPr>
          <a:spLocks/>
        </xdr:cNvSpPr>
      </xdr:nvSpPr>
      <xdr:spPr>
        <a:xfrm>
          <a:off x="0" y="18878550"/>
          <a:ext cx="45529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B2:U36"/>
  <sheetViews>
    <sheetView showGridLines="0" zoomScalePageLayoutView="0" workbookViewId="0" topLeftCell="A1">
      <selection activeCell="A10" sqref="A10"/>
    </sheetView>
  </sheetViews>
  <sheetFormatPr defaultColWidth="9.140625" defaultRowHeight="12.75"/>
  <cols>
    <col min="1" max="1" width="9.140625" style="657" customWidth="1"/>
    <col min="2" max="2" width="7.140625" style="664" customWidth="1"/>
    <col min="3" max="3" width="9.140625" style="659" customWidth="1"/>
    <col min="4" max="18" width="9.140625" style="657" customWidth="1"/>
    <col min="19" max="16384" width="9.140625" style="657" customWidth="1"/>
  </cols>
  <sheetData>
    <row r="2" spans="2:19" ht="23.25">
      <c r="B2" s="710" t="s">
        <v>842</v>
      </c>
      <c r="C2" s="710"/>
      <c r="D2" s="710"/>
      <c r="E2" s="666"/>
      <c r="F2" s="666"/>
      <c r="G2" s="666"/>
      <c r="H2" s="666"/>
      <c r="I2" s="666"/>
      <c r="J2" s="666"/>
      <c r="K2" s="666"/>
      <c r="L2" s="666"/>
      <c r="M2" s="666"/>
      <c r="N2" s="666"/>
      <c r="O2" s="666"/>
      <c r="P2" s="666"/>
      <c r="Q2" s="666"/>
      <c r="R2" s="666"/>
      <c r="S2" s="667"/>
    </row>
    <row r="4" spans="2:9" s="623" customFormat="1" ht="22.5" customHeight="1">
      <c r="B4" s="662" t="s">
        <v>849</v>
      </c>
      <c r="C4" s="661"/>
      <c r="D4" s="661"/>
      <c r="E4" s="661"/>
      <c r="F4" s="661"/>
      <c r="G4" s="661"/>
      <c r="H4" s="661"/>
      <c r="I4" s="661"/>
    </row>
    <row r="5" ht="15.75">
      <c r="C5" s="659" t="s">
        <v>843</v>
      </c>
    </row>
    <row r="6" spans="3:13" ht="15.75">
      <c r="C6" s="709" t="s">
        <v>846</v>
      </c>
      <c r="D6" s="709"/>
      <c r="E6" s="709"/>
      <c r="F6" s="709"/>
      <c r="G6" s="709"/>
      <c r="H6" s="709"/>
      <c r="I6" s="709"/>
      <c r="J6" s="709"/>
      <c r="K6" s="709"/>
      <c r="L6" s="709"/>
      <c r="M6" s="709"/>
    </row>
    <row r="7" spans="3:13" ht="15.75">
      <c r="C7" s="711" t="s">
        <v>847</v>
      </c>
      <c r="D7" s="712"/>
      <c r="E7" s="712"/>
      <c r="F7" s="712"/>
      <c r="G7" s="712"/>
      <c r="H7" s="712"/>
      <c r="I7" s="712"/>
      <c r="J7" s="712"/>
      <c r="K7" s="712"/>
      <c r="L7" s="712"/>
      <c r="M7" s="712"/>
    </row>
    <row r="8" spans="3:19" ht="15.75">
      <c r="C8" s="708" t="s">
        <v>844</v>
      </c>
      <c r="D8" s="708"/>
      <c r="E8" s="708"/>
      <c r="F8" s="708"/>
      <c r="G8" s="708"/>
      <c r="H8" s="708"/>
      <c r="I8" s="708"/>
      <c r="J8" s="708"/>
      <c r="K8" s="708"/>
      <c r="L8" s="708"/>
      <c r="M8" s="708"/>
      <c r="N8" s="708"/>
      <c r="O8" s="708"/>
      <c r="P8" s="708"/>
      <c r="Q8" s="708"/>
      <c r="R8" s="708"/>
      <c r="S8" s="708"/>
    </row>
    <row r="9" spans="2:4" ht="22.5" customHeight="1">
      <c r="B9" s="663" t="s">
        <v>840</v>
      </c>
      <c r="C9" s="660"/>
      <c r="D9" s="658"/>
    </row>
    <row r="10" spans="3:19" ht="49.5" customHeight="1">
      <c r="C10" s="708" t="s">
        <v>816</v>
      </c>
      <c r="D10" s="708"/>
      <c r="E10" s="708"/>
      <c r="F10" s="708"/>
      <c r="G10" s="708"/>
      <c r="H10" s="708"/>
      <c r="I10" s="708"/>
      <c r="J10" s="708"/>
      <c r="K10" s="708"/>
      <c r="L10" s="708"/>
      <c r="M10" s="708"/>
      <c r="N10" s="708"/>
      <c r="O10" s="708"/>
      <c r="P10" s="708"/>
      <c r="Q10" s="708"/>
      <c r="R10" s="708"/>
      <c r="S10" s="708"/>
    </row>
    <row r="11" spans="2:3" ht="22.5" customHeight="1">
      <c r="B11" s="707" t="s">
        <v>817</v>
      </c>
      <c r="C11" s="707"/>
    </row>
    <row r="12" spans="2:3" ht="15.75">
      <c r="B12" s="665"/>
      <c r="C12" s="659" t="s">
        <v>818</v>
      </c>
    </row>
    <row r="13" spans="2:5" ht="22.5" customHeight="1">
      <c r="B13" s="707" t="s">
        <v>819</v>
      </c>
      <c r="C13" s="707"/>
      <c r="D13" s="707"/>
      <c r="E13" s="707"/>
    </row>
    <row r="14" spans="2:3" ht="15.75">
      <c r="B14" s="665"/>
      <c r="C14" s="659" t="s">
        <v>841</v>
      </c>
    </row>
    <row r="15" spans="2:5" ht="22.5" customHeight="1">
      <c r="B15" s="707" t="s">
        <v>820</v>
      </c>
      <c r="C15" s="707"/>
      <c r="D15" s="707"/>
      <c r="E15" s="707"/>
    </row>
    <row r="16" spans="2:3" ht="15.75">
      <c r="B16" s="665"/>
      <c r="C16" s="659" t="s">
        <v>821</v>
      </c>
    </row>
    <row r="17" spans="2:5" ht="22.5" customHeight="1">
      <c r="B17" s="707" t="s">
        <v>822</v>
      </c>
      <c r="C17" s="707"/>
      <c r="D17" s="707"/>
      <c r="E17" s="707"/>
    </row>
    <row r="18" spans="2:3" ht="15.75">
      <c r="B18" s="665"/>
      <c r="C18" s="659" t="s">
        <v>823</v>
      </c>
    </row>
    <row r="19" spans="2:6" ht="22.5" customHeight="1">
      <c r="B19" s="707" t="s">
        <v>824</v>
      </c>
      <c r="C19" s="707"/>
      <c r="D19" s="707"/>
      <c r="E19" s="707"/>
      <c r="F19" s="707"/>
    </row>
    <row r="20" spans="2:20" ht="35.25" customHeight="1">
      <c r="B20" s="665"/>
      <c r="C20" s="708" t="s">
        <v>825</v>
      </c>
      <c r="D20" s="708"/>
      <c r="E20" s="708"/>
      <c r="F20" s="708"/>
      <c r="G20" s="708"/>
      <c r="H20" s="708"/>
      <c r="I20" s="708"/>
      <c r="J20" s="708"/>
      <c r="K20" s="708"/>
      <c r="L20" s="708"/>
      <c r="M20" s="708"/>
      <c r="N20" s="708"/>
      <c r="O20" s="708"/>
      <c r="P20" s="708"/>
      <c r="Q20" s="708"/>
      <c r="R20" s="708"/>
      <c r="S20" s="708"/>
      <c r="T20" s="708"/>
    </row>
    <row r="21" spans="2:7" ht="22.5" customHeight="1">
      <c r="B21" s="707" t="s">
        <v>826</v>
      </c>
      <c r="C21" s="707"/>
      <c r="D21" s="707"/>
      <c r="E21" s="707"/>
      <c r="F21" s="707"/>
      <c r="G21" s="707"/>
    </row>
    <row r="22" spans="2:20" ht="33" customHeight="1">
      <c r="B22" s="665"/>
      <c r="C22" s="708" t="s">
        <v>827</v>
      </c>
      <c r="D22" s="708"/>
      <c r="E22" s="708"/>
      <c r="F22" s="708"/>
      <c r="G22" s="708"/>
      <c r="H22" s="708"/>
      <c r="I22" s="708"/>
      <c r="J22" s="708"/>
      <c r="K22" s="708"/>
      <c r="L22" s="708"/>
      <c r="M22" s="708"/>
      <c r="N22" s="708"/>
      <c r="O22" s="708"/>
      <c r="P22" s="708"/>
      <c r="Q22" s="708"/>
      <c r="R22" s="708"/>
      <c r="S22" s="708"/>
      <c r="T22" s="708"/>
    </row>
    <row r="23" spans="2:9" ht="22.5" customHeight="1">
      <c r="B23" s="707" t="s">
        <v>828</v>
      </c>
      <c r="C23" s="707"/>
      <c r="D23" s="707"/>
      <c r="E23" s="707"/>
      <c r="F23" s="707"/>
      <c r="G23" s="707"/>
      <c r="H23" s="707"/>
      <c r="I23" s="707"/>
    </row>
    <row r="24" spans="2:20" ht="34.5" customHeight="1">
      <c r="B24" s="665"/>
      <c r="C24" s="708" t="s">
        <v>829</v>
      </c>
      <c r="D24" s="708"/>
      <c r="E24" s="708"/>
      <c r="F24" s="708"/>
      <c r="G24" s="708"/>
      <c r="H24" s="708"/>
      <c r="I24" s="708"/>
      <c r="J24" s="708"/>
      <c r="K24" s="708"/>
      <c r="L24" s="708"/>
      <c r="M24" s="708"/>
      <c r="N24" s="708"/>
      <c r="O24" s="708"/>
      <c r="P24" s="708"/>
      <c r="Q24" s="708"/>
      <c r="R24" s="708"/>
      <c r="S24" s="708"/>
      <c r="T24" s="708"/>
    </row>
    <row r="25" spans="2:8" ht="22.5" customHeight="1">
      <c r="B25" s="707" t="s">
        <v>830</v>
      </c>
      <c r="C25" s="707"/>
      <c r="D25" s="707"/>
      <c r="E25" s="707"/>
      <c r="F25" s="707"/>
      <c r="G25" s="707"/>
      <c r="H25" s="707"/>
    </row>
    <row r="26" spans="2:19" ht="33" customHeight="1">
      <c r="B26" s="665"/>
      <c r="C26" s="709" t="s">
        <v>831</v>
      </c>
      <c r="D26" s="709"/>
      <c r="E26" s="709"/>
      <c r="F26" s="709"/>
      <c r="G26" s="709"/>
      <c r="H26" s="709"/>
      <c r="I26" s="709"/>
      <c r="J26" s="709"/>
      <c r="K26" s="709"/>
      <c r="L26" s="709"/>
      <c r="M26" s="709"/>
      <c r="N26" s="709"/>
      <c r="O26" s="709"/>
      <c r="P26" s="709"/>
      <c r="Q26" s="709"/>
      <c r="R26" s="709"/>
      <c r="S26" s="709"/>
    </row>
    <row r="27" spans="2:7" ht="22.5" customHeight="1">
      <c r="B27" s="707" t="s">
        <v>832</v>
      </c>
      <c r="C27" s="707"/>
      <c r="D27" s="707"/>
      <c r="E27" s="707"/>
      <c r="F27" s="707"/>
      <c r="G27" s="707"/>
    </row>
    <row r="28" spans="2:3" ht="15.75">
      <c r="B28" s="665"/>
      <c r="C28" s="659" t="s">
        <v>833</v>
      </c>
    </row>
    <row r="29" spans="2:5" ht="22.5" customHeight="1">
      <c r="B29" s="707" t="s">
        <v>834</v>
      </c>
      <c r="C29" s="707"/>
      <c r="D29" s="707"/>
      <c r="E29" s="707"/>
    </row>
    <row r="30" spans="2:3" ht="15.75">
      <c r="B30" s="665"/>
      <c r="C30" s="659" t="s">
        <v>835</v>
      </c>
    </row>
    <row r="31" spans="2:3" ht="22.5" customHeight="1">
      <c r="B31" s="707" t="s">
        <v>836</v>
      </c>
      <c r="C31" s="707"/>
    </row>
    <row r="32" spans="2:3" ht="15.75">
      <c r="B32" s="665"/>
      <c r="C32" s="659" t="s">
        <v>837</v>
      </c>
    </row>
    <row r="33" spans="2:9" ht="22.5" customHeight="1">
      <c r="B33" s="707" t="s">
        <v>838</v>
      </c>
      <c r="C33" s="707"/>
      <c r="D33" s="707"/>
      <c r="E33" s="707"/>
      <c r="F33" s="707"/>
      <c r="G33" s="707"/>
      <c r="H33" s="707"/>
      <c r="I33" s="707"/>
    </row>
    <row r="34" spans="2:21" ht="47.25" customHeight="1">
      <c r="B34" s="665"/>
      <c r="C34" s="708" t="s">
        <v>839</v>
      </c>
      <c r="D34" s="708"/>
      <c r="E34" s="708"/>
      <c r="F34" s="708"/>
      <c r="G34" s="708"/>
      <c r="H34" s="708"/>
      <c r="I34" s="708"/>
      <c r="J34" s="708"/>
      <c r="K34" s="708"/>
      <c r="L34" s="708"/>
      <c r="M34" s="708"/>
      <c r="N34" s="708"/>
      <c r="O34" s="708"/>
      <c r="P34" s="708"/>
      <c r="Q34" s="708"/>
      <c r="R34" s="708"/>
      <c r="S34" s="708"/>
      <c r="T34" s="708"/>
      <c r="U34" s="708"/>
    </row>
    <row r="35" spans="2:8" ht="22.5" customHeight="1">
      <c r="B35" s="707" t="s">
        <v>848</v>
      </c>
      <c r="C35" s="707"/>
      <c r="D35" s="707"/>
      <c r="E35" s="707"/>
      <c r="F35" s="707"/>
      <c r="G35" s="707"/>
      <c r="H35" s="707"/>
    </row>
    <row r="36" spans="2:21" ht="30" customHeight="1">
      <c r="B36" s="665"/>
      <c r="C36" s="709" t="s">
        <v>845</v>
      </c>
      <c r="D36" s="709"/>
      <c r="E36" s="709"/>
      <c r="F36" s="709"/>
      <c r="G36" s="709"/>
      <c r="H36" s="709"/>
      <c r="I36" s="709"/>
      <c r="J36" s="709"/>
      <c r="K36" s="709"/>
      <c r="L36" s="709"/>
      <c r="M36" s="709"/>
      <c r="N36" s="709"/>
      <c r="O36" s="709"/>
      <c r="P36" s="709"/>
      <c r="Q36" s="709"/>
      <c r="R36" s="709"/>
      <c r="S36" s="709"/>
      <c r="T36" s="709"/>
      <c r="U36" s="709"/>
    </row>
  </sheetData>
  <sheetProtection/>
  <mergeCells count="24">
    <mergeCell ref="B2:D2"/>
    <mergeCell ref="C26:S26"/>
    <mergeCell ref="C6:M6"/>
    <mergeCell ref="C7:M7"/>
    <mergeCell ref="C8:S8"/>
    <mergeCell ref="B15:E15"/>
    <mergeCell ref="B13:E13"/>
    <mergeCell ref="B17:E17"/>
    <mergeCell ref="B23:I23"/>
    <mergeCell ref="B25:H25"/>
    <mergeCell ref="C10:S10"/>
    <mergeCell ref="C20:T20"/>
    <mergeCell ref="C22:T22"/>
    <mergeCell ref="C24:T24"/>
    <mergeCell ref="B19:F19"/>
    <mergeCell ref="B21:G21"/>
    <mergeCell ref="B31:C31"/>
    <mergeCell ref="C34:U34"/>
    <mergeCell ref="B27:G27"/>
    <mergeCell ref="B33:I33"/>
    <mergeCell ref="B11:C11"/>
    <mergeCell ref="C36:U36"/>
    <mergeCell ref="B29:E29"/>
    <mergeCell ref="B35:H3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indexed="16"/>
  </sheetPr>
  <dimension ref="A1:S40"/>
  <sheetViews>
    <sheetView showGridLines="0" zoomScalePageLayoutView="0" workbookViewId="0" topLeftCell="A1">
      <pane ySplit="1" topLeftCell="A2" activePane="bottomLeft" state="frozen"/>
      <selection pane="topLeft" activeCell="M22" activeCellId="1" sqref="O13 M22"/>
      <selection pane="bottomLeft" activeCell="M11" sqref="M11"/>
    </sheetView>
  </sheetViews>
  <sheetFormatPr defaultColWidth="9.140625" defaultRowHeight="12.75"/>
  <cols>
    <col min="1" max="1" width="27.140625" style="77" customWidth="1"/>
    <col min="2" max="2" width="24.421875" style="77" customWidth="1"/>
    <col min="3" max="3" width="19.421875" style="77" customWidth="1"/>
    <col min="4" max="4" width="13.57421875" style="77" customWidth="1"/>
    <col min="5" max="5" width="17.8515625" style="77" customWidth="1"/>
    <col min="6" max="16384" width="9.140625" style="77" customWidth="1"/>
  </cols>
  <sheetData>
    <row r="1" spans="1:19" s="85" customFormat="1" ht="30.75" customHeight="1" thickBot="1">
      <c r="A1" s="792">
        <f>Cover!D6</f>
        <v>0</v>
      </c>
      <c r="B1" s="793"/>
      <c r="C1" s="793"/>
      <c r="D1" s="793"/>
      <c r="E1" s="793"/>
      <c r="F1" s="86"/>
      <c r="G1" s="86"/>
      <c r="H1" s="86"/>
      <c r="I1" s="86"/>
      <c r="J1" s="86"/>
      <c r="K1" s="86"/>
      <c r="L1" s="86"/>
      <c r="M1" s="86"/>
      <c r="N1" s="86"/>
      <c r="O1" s="86"/>
      <c r="P1" s="86"/>
      <c r="Q1" s="86"/>
      <c r="R1" s="86"/>
      <c r="S1" s="86"/>
    </row>
    <row r="2" spans="1:5" ht="26.25" customHeight="1">
      <c r="A2" s="845" t="s">
        <v>65</v>
      </c>
      <c r="B2" s="846"/>
      <c r="C2" s="846"/>
      <c r="D2" s="846"/>
      <c r="E2" s="847"/>
    </row>
    <row r="3" spans="1:5" ht="21" customHeight="1" thickBot="1">
      <c r="A3" s="763" t="s">
        <v>699</v>
      </c>
      <c r="B3" s="764"/>
      <c r="C3" s="764"/>
      <c r="D3" s="764"/>
      <c r="E3" s="765"/>
    </row>
    <row r="4" spans="1:5" ht="5.25" customHeight="1" thickBot="1">
      <c r="A4" s="73"/>
      <c r="B4" s="74"/>
      <c r="C4" s="74"/>
      <c r="D4" s="74"/>
      <c r="E4" s="75"/>
    </row>
    <row r="5" spans="1:5" ht="15.75" thickBot="1">
      <c r="A5" s="98"/>
      <c r="B5" s="87"/>
      <c r="C5" s="87"/>
      <c r="D5" s="87"/>
      <c r="E5" s="79"/>
    </row>
    <row r="6" spans="1:5" ht="21" thickBot="1">
      <c r="A6" s="848" t="s">
        <v>664</v>
      </c>
      <c r="B6" s="849"/>
      <c r="C6" s="849"/>
      <c r="D6" s="849"/>
      <c r="E6" s="850"/>
    </row>
    <row r="7" spans="1:5" ht="79.5" customHeight="1">
      <c r="A7" s="851" t="s">
        <v>698</v>
      </c>
      <c r="B7" s="852"/>
      <c r="C7" s="852"/>
      <c r="D7" s="852"/>
      <c r="E7" s="853"/>
    </row>
    <row r="8" spans="1:5" ht="6" customHeight="1" thickBot="1">
      <c r="A8" s="88"/>
      <c r="B8" s="89"/>
      <c r="C8" s="89"/>
      <c r="D8" s="89"/>
      <c r="E8" s="90"/>
    </row>
    <row r="9" spans="1:5" ht="68.25" customHeight="1" thickBot="1">
      <c r="A9" s="525" t="s">
        <v>665</v>
      </c>
      <c r="B9" s="525" t="s">
        <v>666</v>
      </c>
      <c r="C9" s="838" t="s">
        <v>667</v>
      </c>
      <c r="D9" s="839"/>
      <c r="E9" s="474" t="s">
        <v>394</v>
      </c>
    </row>
    <row r="10" spans="1:5" ht="25.5" customHeight="1">
      <c r="A10" s="526"/>
      <c r="B10" s="526"/>
      <c r="C10" s="840"/>
      <c r="D10" s="841"/>
      <c r="E10" s="207"/>
    </row>
    <row r="11" spans="1:5" ht="24" customHeight="1">
      <c r="A11" s="524"/>
      <c r="B11" s="524"/>
      <c r="C11" s="836"/>
      <c r="D11" s="837"/>
      <c r="E11" s="191"/>
    </row>
    <row r="12" spans="1:5" ht="24" customHeight="1">
      <c r="A12" s="524"/>
      <c r="B12" s="524"/>
      <c r="C12" s="836"/>
      <c r="D12" s="837"/>
      <c r="E12" s="191"/>
    </row>
    <row r="13" spans="1:5" ht="24" customHeight="1">
      <c r="A13" s="524"/>
      <c r="B13" s="524"/>
      <c r="C13" s="836"/>
      <c r="D13" s="837"/>
      <c r="E13" s="191"/>
    </row>
    <row r="14" spans="1:5" ht="24" customHeight="1">
      <c r="A14" s="524"/>
      <c r="B14" s="524"/>
      <c r="C14" s="836"/>
      <c r="D14" s="837"/>
      <c r="E14" s="191"/>
    </row>
    <row r="15" spans="1:5" ht="24" customHeight="1">
      <c r="A15" s="524"/>
      <c r="B15" s="524"/>
      <c r="C15" s="836"/>
      <c r="D15" s="837"/>
      <c r="E15" s="191"/>
    </row>
    <row r="16" spans="1:5" ht="3.75" customHeight="1" thickBot="1">
      <c r="A16" s="209"/>
      <c r="B16" s="210"/>
      <c r="C16" s="210"/>
      <c r="D16" s="210"/>
      <c r="E16" s="208"/>
    </row>
    <row r="17" spans="1:5" ht="28.5" customHeight="1" thickBot="1">
      <c r="A17" s="842" t="s">
        <v>668</v>
      </c>
      <c r="B17" s="843"/>
      <c r="C17" s="843"/>
      <c r="D17" s="844"/>
      <c r="E17" s="192">
        <f>SUM(E10:E15)</f>
        <v>0</v>
      </c>
    </row>
    <row r="19" spans="1:5" ht="18.75">
      <c r="A19" s="581" t="s">
        <v>692</v>
      </c>
      <c r="B19" s="581"/>
      <c r="C19" s="581"/>
      <c r="D19" s="581"/>
      <c r="E19" s="582"/>
    </row>
    <row r="34" ht="18">
      <c r="A34" s="78"/>
    </row>
    <row r="35" ht="18">
      <c r="A35" s="78"/>
    </row>
    <row r="40" ht="15">
      <c r="A40" s="80"/>
    </row>
  </sheetData>
  <sheetProtection selectLockedCells="1"/>
  <mergeCells count="13">
    <mergeCell ref="A1:E1"/>
    <mergeCell ref="A17:D17"/>
    <mergeCell ref="A2:E2"/>
    <mergeCell ref="A3:E3"/>
    <mergeCell ref="C11:D11"/>
    <mergeCell ref="A6:E6"/>
    <mergeCell ref="A7:E7"/>
    <mergeCell ref="C12:D12"/>
    <mergeCell ref="C13:D13"/>
    <mergeCell ref="C14:D14"/>
    <mergeCell ref="C15:D15"/>
    <mergeCell ref="C9:D9"/>
    <mergeCell ref="C10:D10"/>
  </mergeCells>
  <dataValidations count="1">
    <dataValidation type="list" allowBlank="1" showInputMessage="1" showErrorMessage="1" sqref="A1">
      <formula1>'Tuition Assistance '!#REF!</formula1>
    </dataValidation>
  </dataValidations>
  <printOptions horizontalCentered="1"/>
  <pageMargins left="0.33" right="0.17" top="0.38" bottom="0.48" header="0.33" footer="0.29"/>
  <pageSetup horizontalDpi="600" verticalDpi="600" orientation="portrait" r:id="rId1"/>
  <headerFooter alignWithMargins="0">
    <oddFooter>&amp;R&amp;"Calibri,Regular"Tuition Assistance: &amp;P</oddFooter>
  </headerFooter>
</worksheet>
</file>

<file path=xl/worksheets/sheet11.xml><?xml version="1.0" encoding="utf-8"?>
<worksheet xmlns="http://schemas.openxmlformats.org/spreadsheetml/2006/main" xmlns:r="http://schemas.openxmlformats.org/officeDocument/2006/relationships">
  <sheetPr>
    <tabColor indexed="18"/>
  </sheetPr>
  <dimension ref="A1:Q30"/>
  <sheetViews>
    <sheetView showGridLines="0" zoomScalePageLayoutView="0" workbookViewId="0" topLeftCell="A1">
      <selection activeCell="A29" sqref="A29:J29"/>
    </sheetView>
  </sheetViews>
  <sheetFormatPr defaultColWidth="9.140625" defaultRowHeight="12.75"/>
  <cols>
    <col min="1" max="1" width="4.00390625" style="11" customWidth="1"/>
    <col min="2" max="2" width="1.1484375" style="11" customWidth="1"/>
    <col min="3" max="7" width="9.140625" style="11" customWidth="1"/>
    <col min="8" max="8" width="14.28125" style="11" customWidth="1"/>
    <col min="9" max="9" width="20.7109375" style="11" customWidth="1"/>
    <col min="10" max="10" width="10.28125" style="11" customWidth="1"/>
    <col min="11" max="16384" width="9.140625" style="11" customWidth="1"/>
  </cols>
  <sheetData>
    <row r="1" spans="1:10" ht="32.25" customHeight="1" thickBot="1">
      <c r="A1" s="792">
        <f>Cover!D6</f>
        <v>0</v>
      </c>
      <c r="B1" s="793"/>
      <c r="C1" s="793"/>
      <c r="D1" s="793"/>
      <c r="E1" s="793"/>
      <c r="F1" s="793"/>
      <c r="G1" s="793"/>
      <c r="H1" s="793"/>
      <c r="I1" s="793"/>
      <c r="J1" s="794"/>
    </row>
    <row r="2" spans="1:10" ht="23.25" customHeight="1">
      <c r="A2" s="854" t="s">
        <v>361</v>
      </c>
      <c r="B2" s="855"/>
      <c r="C2" s="855"/>
      <c r="D2" s="855"/>
      <c r="E2" s="855"/>
      <c r="F2" s="855"/>
      <c r="G2" s="855"/>
      <c r="H2" s="855"/>
      <c r="I2" s="855"/>
      <c r="J2" s="856"/>
    </row>
    <row r="3" spans="1:10" ht="20.25" customHeight="1" thickBot="1">
      <c r="A3" s="857" t="s">
        <v>808</v>
      </c>
      <c r="B3" s="858"/>
      <c r="C3" s="858"/>
      <c r="D3" s="858"/>
      <c r="E3" s="858"/>
      <c r="F3" s="858"/>
      <c r="G3" s="858"/>
      <c r="H3" s="858"/>
      <c r="I3" s="858"/>
      <c r="J3" s="859"/>
    </row>
    <row r="4" spans="1:10" ht="3" customHeight="1">
      <c r="A4" s="860"/>
      <c r="B4" s="861"/>
      <c r="C4" s="861"/>
      <c r="D4" s="861"/>
      <c r="E4" s="861"/>
      <c r="F4" s="861"/>
      <c r="G4" s="861"/>
      <c r="H4" s="861"/>
      <c r="I4" s="861"/>
      <c r="J4" s="862"/>
    </row>
    <row r="5" spans="1:10" ht="5.25" customHeight="1">
      <c r="A5" s="103"/>
      <c r="B5" s="7"/>
      <c r="C5" s="7"/>
      <c r="D5" s="7"/>
      <c r="E5" s="7"/>
      <c r="F5" s="7"/>
      <c r="G5" s="7"/>
      <c r="H5" s="7"/>
      <c r="I5" s="7"/>
      <c r="J5" s="156"/>
    </row>
    <row r="6" spans="1:11" ht="0.75" customHeight="1">
      <c r="A6" s="151"/>
      <c r="B6" s="32"/>
      <c r="C6" s="32"/>
      <c r="D6" s="32"/>
      <c r="E6" s="32"/>
      <c r="F6" s="32"/>
      <c r="G6" s="32"/>
      <c r="H6" s="32"/>
      <c r="I6" s="32"/>
      <c r="J6" s="157"/>
      <c r="K6" s="64"/>
    </row>
    <row r="7" spans="1:10" ht="12" customHeight="1">
      <c r="A7" s="103"/>
      <c r="B7" s="7"/>
      <c r="C7" s="7"/>
      <c r="D7" s="7"/>
      <c r="E7" s="7"/>
      <c r="F7" s="7"/>
      <c r="G7" s="7"/>
      <c r="H7" s="7"/>
      <c r="I7" s="7"/>
      <c r="J7" s="156"/>
    </row>
    <row r="8" spans="1:10" ht="15.75">
      <c r="A8" s="158" t="s">
        <v>197</v>
      </c>
      <c r="B8" s="47"/>
      <c r="C8" s="45" t="s">
        <v>809</v>
      </c>
      <c r="D8" s="47"/>
      <c r="E8" s="47"/>
      <c r="F8" s="47"/>
      <c r="G8" s="47"/>
      <c r="H8" s="159"/>
      <c r="I8" s="160">
        <f>'Income Detail'!C12</f>
        <v>0</v>
      </c>
      <c r="J8" s="156"/>
    </row>
    <row r="9" spans="1:10" ht="15.75">
      <c r="A9" s="161"/>
      <c r="B9" s="47"/>
      <c r="C9" s="45" t="s">
        <v>55</v>
      </c>
      <c r="D9" s="47"/>
      <c r="E9" s="47"/>
      <c r="F9" s="47"/>
      <c r="G9" s="162"/>
      <c r="H9" s="163"/>
      <c r="I9" s="163"/>
      <c r="J9" s="156"/>
    </row>
    <row r="10" spans="1:10" ht="15.75">
      <c r="A10" s="161"/>
      <c r="B10" s="47"/>
      <c r="C10" s="45"/>
      <c r="D10" s="47"/>
      <c r="E10" s="47"/>
      <c r="F10" s="47"/>
      <c r="G10" s="162"/>
      <c r="H10" s="159"/>
      <c r="I10" s="163"/>
      <c r="J10" s="156"/>
    </row>
    <row r="11" spans="1:10" ht="15.75">
      <c r="A11" s="158" t="s">
        <v>475</v>
      </c>
      <c r="B11" s="47"/>
      <c r="C11" s="179" t="s">
        <v>63</v>
      </c>
      <c r="D11" s="164"/>
      <c r="E11" s="164"/>
      <c r="F11" s="164"/>
      <c r="G11" s="164"/>
      <c r="H11" s="165">
        <f>IF('Expense Detail'!C162&gt;10000,10000,'Expense Detail'!C162)</f>
        <v>0</v>
      </c>
      <c r="I11" s="163"/>
      <c r="J11" s="156"/>
    </row>
    <row r="12" spans="1:10" ht="15.75">
      <c r="A12" s="161"/>
      <c r="B12" s="47"/>
      <c r="C12" s="45" t="s">
        <v>549</v>
      </c>
      <c r="D12" s="47"/>
      <c r="E12" s="47"/>
      <c r="F12" s="47"/>
      <c r="G12" s="162"/>
      <c r="H12" s="159"/>
      <c r="I12" s="163"/>
      <c r="J12" s="156"/>
    </row>
    <row r="13" spans="1:10" ht="16.5" thickBot="1">
      <c r="A13" s="161"/>
      <c r="B13" s="47"/>
      <c r="C13" s="45"/>
      <c r="D13" s="47"/>
      <c r="E13" s="47"/>
      <c r="F13" s="47"/>
      <c r="G13" s="162"/>
      <c r="H13" s="159"/>
      <c r="I13" s="163"/>
      <c r="J13" s="156"/>
    </row>
    <row r="14" spans="1:10" ht="15.75">
      <c r="A14" s="158" t="s">
        <v>478</v>
      </c>
      <c r="B14" s="47"/>
      <c r="C14" s="45" t="s">
        <v>14</v>
      </c>
      <c r="D14" s="47"/>
      <c r="E14" s="47"/>
      <c r="F14" s="47"/>
      <c r="G14" s="162"/>
      <c r="H14" s="163"/>
      <c r="I14" s="154">
        <f>I8-H11</f>
        <v>0</v>
      </c>
      <c r="J14" s="156"/>
    </row>
    <row r="15" spans="1:10" ht="4.5" customHeight="1">
      <c r="A15" s="166"/>
      <c r="B15" s="7"/>
      <c r="C15" s="7"/>
      <c r="D15" s="7"/>
      <c r="E15" s="7"/>
      <c r="F15" s="7"/>
      <c r="G15" s="167"/>
      <c r="H15" s="163"/>
      <c r="I15" s="163"/>
      <c r="J15" s="156"/>
    </row>
    <row r="16" spans="1:10" ht="7.5" customHeight="1" thickBot="1">
      <c r="A16" s="168"/>
      <c r="B16" s="169"/>
      <c r="C16" s="169"/>
      <c r="D16" s="169"/>
      <c r="E16" s="169"/>
      <c r="F16" s="169"/>
      <c r="G16" s="170"/>
      <c r="H16" s="171"/>
      <c r="I16" s="171"/>
      <c r="J16" s="172"/>
    </row>
    <row r="17" spans="1:10" ht="12.75">
      <c r="A17" s="166"/>
      <c r="B17" s="7"/>
      <c r="C17" s="7"/>
      <c r="D17" s="7"/>
      <c r="E17" s="7"/>
      <c r="F17" s="7"/>
      <c r="G17" s="167"/>
      <c r="H17" s="163"/>
      <c r="I17" s="163"/>
      <c r="J17" s="156"/>
    </row>
    <row r="18" spans="1:10" ht="15.75">
      <c r="A18" s="158" t="s">
        <v>198</v>
      </c>
      <c r="B18" s="47"/>
      <c r="C18" s="197" t="s">
        <v>26</v>
      </c>
      <c r="D18" s="47"/>
      <c r="E18" s="47"/>
      <c r="F18" s="47"/>
      <c r="G18" s="162"/>
      <c r="H18" s="159"/>
      <c r="I18" s="159"/>
      <c r="J18" s="156"/>
    </row>
    <row r="19" spans="1:10" ht="15.75">
      <c r="A19" s="51"/>
      <c r="B19" s="47"/>
      <c r="C19" s="45" t="s">
        <v>199</v>
      </c>
      <c r="D19" s="47"/>
      <c r="E19" s="47"/>
      <c r="F19" s="47"/>
      <c r="G19" s="162"/>
      <c r="H19" s="159"/>
      <c r="I19" s="159"/>
      <c r="J19" s="156"/>
    </row>
    <row r="20" spans="1:10" ht="15.75">
      <c r="A20" s="51"/>
      <c r="B20" s="47"/>
      <c r="C20" s="45" t="s">
        <v>810</v>
      </c>
      <c r="D20" s="47"/>
      <c r="E20" s="47"/>
      <c r="F20" s="47"/>
      <c r="G20" s="162"/>
      <c r="H20" s="159"/>
      <c r="I20" s="159"/>
      <c r="J20" s="156"/>
    </row>
    <row r="21" spans="1:10" ht="15.75">
      <c r="A21" s="51"/>
      <c r="B21" s="47"/>
      <c r="C21" s="45" t="s">
        <v>64</v>
      </c>
      <c r="D21" s="47"/>
      <c r="E21" s="47"/>
      <c r="F21" s="47"/>
      <c r="G21" s="162"/>
      <c r="H21" s="159"/>
      <c r="I21" s="159"/>
      <c r="J21" s="156"/>
    </row>
    <row r="22" spans="1:10" ht="15.75">
      <c r="A22" s="51"/>
      <c r="B22" s="47"/>
      <c r="C22" s="45" t="s">
        <v>0</v>
      </c>
      <c r="D22" s="47"/>
      <c r="E22" s="47"/>
      <c r="F22" s="47"/>
      <c r="G22" s="162"/>
      <c r="H22" s="159"/>
      <c r="I22" s="159"/>
      <c r="J22" s="156"/>
    </row>
    <row r="23" spans="1:10" ht="15.75" thickBot="1">
      <c r="A23" s="51"/>
      <c r="B23" s="47"/>
      <c r="C23" s="7"/>
      <c r="D23" s="47"/>
      <c r="E23" s="47"/>
      <c r="F23" s="47"/>
      <c r="G23" s="162"/>
      <c r="H23" s="159"/>
      <c r="I23" s="159"/>
      <c r="J23" s="156"/>
    </row>
    <row r="24" spans="1:10" ht="15.75">
      <c r="A24" s="51"/>
      <c r="B24" s="47"/>
      <c r="C24" s="198" t="s">
        <v>25</v>
      </c>
      <c r="D24" s="4"/>
      <c r="E24" s="47"/>
      <c r="F24" s="47"/>
      <c r="G24" s="162"/>
      <c r="H24" s="159"/>
      <c r="I24" s="155">
        <f>I14*0.08</f>
        <v>0</v>
      </c>
      <c r="J24" s="156"/>
    </row>
    <row r="25" spans="1:10" ht="15">
      <c r="A25" s="51"/>
      <c r="B25" s="47"/>
      <c r="C25" s="7"/>
      <c r="D25" s="47"/>
      <c r="E25" s="47"/>
      <c r="F25" s="47"/>
      <c r="G25" s="162"/>
      <c r="H25" s="159"/>
      <c r="I25" s="159"/>
      <c r="J25" s="156"/>
    </row>
    <row r="26" spans="1:10" ht="5.25" customHeight="1" thickBot="1">
      <c r="A26" s="173"/>
      <c r="B26" s="174"/>
      <c r="C26" s="174"/>
      <c r="D26" s="174"/>
      <c r="E26" s="174"/>
      <c r="F26" s="174"/>
      <c r="G26" s="175"/>
      <c r="H26" s="176"/>
      <c r="I26" s="176"/>
      <c r="J26" s="177"/>
    </row>
    <row r="27" spans="1:10" ht="3" customHeight="1" thickBot="1">
      <c r="A27" s="103"/>
      <c r="B27" s="7"/>
      <c r="C27" s="7"/>
      <c r="D27" s="7"/>
      <c r="E27" s="7"/>
      <c r="F27" s="7"/>
      <c r="G27" s="7"/>
      <c r="H27" s="163"/>
      <c r="I27" s="163"/>
      <c r="J27" s="156"/>
    </row>
    <row r="28" spans="1:17" s="21" customFormat="1" ht="18" customHeight="1">
      <c r="A28" s="505" t="s">
        <v>814</v>
      </c>
      <c r="B28" s="506"/>
      <c r="C28" s="507"/>
      <c r="D28" s="508"/>
      <c r="E28" s="508"/>
      <c r="F28" s="508"/>
      <c r="G28" s="508"/>
      <c r="H28" s="509"/>
      <c r="I28" s="509"/>
      <c r="J28" s="510"/>
      <c r="K28" s="22"/>
      <c r="L28" s="23"/>
      <c r="N28" s="24"/>
      <c r="O28" s="24"/>
      <c r="P28" s="24"/>
      <c r="Q28" s="24"/>
    </row>
    <row r="29" spans="1:10" ht="79.5" customHeight="1">
      <c r="A29" s="863" t="s">
        <v>813</v>
      </c>
      <c r="B29" s="808"/>
      <c r="C29" s="808"/>
      <c r="D29" s="808"/>
      <c r="E29" s="808"/>
      <c r="F29" s="808"/>
      <c r="G29" s="808"/>
      <c r="H29" s="808"/>
      <c r="I29" s="808"/>
      <c r="J29" s="809"/>
    </row>
    <row r="30" spans="1:10" ht="0.75" customHeight="1" thickBot="1">
      <c r="A30" s="178"/>
      <c r="B30" s="169"/>
      <c r="C30" s="169"/>
      <c r="D30" s="169"/>
      <c r="E30" s="169"/>
      <c r="F30" s="169"/>
      <c r="G30" s="169"/>
      <c r="H30" s="169"/>
      <c r="I30" s="169"/>
      <c r="J30" s="172"/>
    </row>
    <row r="31" ht="12.75" customHeight="1"/>
    <row r="32" ht="12.75" customHeight="1"/>
    <row r="34" ht="12.75" customHeight="1"/>
    <row r="35" ht="12.75" customHeight="1"/>
  </sheetData>
  <sheetProtection/>
  <mergeCells count="5">
    <mergeCell ref="A1:J1"/>
    <mergeCell ref="A2:J2"/>
    <mergeCell ref="A3:J3"/>
    <mergeCell ref="A4:J4"/>
    <mergeCell ref="A29:J29"/>
  </mergeCells>
  <printOptions horizontalCentered="1"/>
  <pageMargins left="0.23" right="0.3" top="0.52" bottom="1" header="0.28" footer="0.5"/>
  <pageSetup horizontalDpi="600" verticalDpi="600" orientation="portrait" r:id="rId1"/>
  <headerFooter alignWithMargins="0">
    <oddFooter>&amp;R&amp;"Calibri,Regular"Assessment: &amp;P</oddFooter>
  </headerFooter>
  <ignoredErrors>
    <ignoredError sqref="A8 A11 A14" numberStoredAsText="1"/>
  </ignoredErrors>
</worksheet>
</file>

<file path=xl/worksheets/sheet12.xml><?xml version="1.0" encoding="utf-8"?>
<worksheet xmlns="http://schemas.openxmlformats.org/spreadsheetml/2006/main" xmlns:r="http://schemas.openxmlformats.org/officeDocument/2006/relationships">
  <sheetPr>
    <tabColor indexed="16"/>
  </sheetPr>
  <dimension ref="B1:X163"/>
  <sheetViews>
    <sheetView showGridLines="0" zoomScalePageLayoutView="0" workbookViewId="0" topLeftCell="A1">
      <selection activeCell="R14" sqref="R14:R15"/>
    </sheetView>
  </sheetViews>
  <sheetFormatPr defaultColWidth="9.140625" defaultRowHeight="12.75"/>
  <cols>
    <col min="1" max="1" width="1.7109375" style="0" customWidth="1"/>
    <col min="2" max="2" width="6.57421875" style="623" customWidth="1"/>
    <col min="3" max="3" width="9.140625" style="42" customWidth="1"/>
    <col min="4" max="4" width="12.28125" style="0" customWidth="1"/>
    <col min="5" max="5" width="18.00390625" style="0" customWidth="1"/>
    <col min="6" max="6" width="25.8515625" style="614" customWidth="1"/>
    <col min="7" max="7" width="7.28125" style="0" customWidth="1"/>
    <col min="8" max="8" width="12.421875" style="614" customWidth="1"/>
    <col min="9" max="9" width="0.85546875" style="2" customWidth="1"/>
    <col min="10" max="11" width="9.140625" style="2" customWidth="1"/>
    <col min="12" max="12" width="6.57421875" style="2" customWidth="1"/>
    <col min="13" max="24" width="9.140625" style="2" customWidth="1"/>
  </cols>
  <sheetData>
    <row r="1" spans="2:8" ht="25.5">
      <c r="B1" s="761">
        <f>Cover!D6</f>
        <v>0</v>
      </c>
      <c r="C1" s="762"/>
      <c r="D1" s="762"/>
      <c r="E1" s="762"/>
      <c r="F1" s="762"/>
      <c r="G1" s="762"/>
      <c r="H1" s="826"/>
    </row>
    <row r="2" spans="2:8" ht="23.25">
      <c r="B2" s="827" t="s">
        <v>360</v>
      </c>
      <c r="C2" s="828"/>
      <c r="D2" s="828"/>
      <c r="E2" s="828"/>
      <c r="F2" s="828"/>
      <c r="G2" s="828"/>
      <c r="H2" s="829"/>
    </row>
    <row r="3" spans="2:8" ht="18.75">
      <c r="B3" s="830" t="s">
        <v>702</v>
      </c>
      <c r="C3" s="831"/>
      <c r="D3" s="831"/>
      <c r="E3" s="831"/>
      <c r="F3" s="831"/>
      <c r="G3" s="831"/>
      <c r="H3" s="832"/>
    </row>
    <row r="4" spans="2:8" ht="5.25" customHeight="1" thickBot="1">
      <c r="B4" s="873"/>
      <c r="C4" s="874"/>
      <c r="D4" s="874"/>
      <c r="E4" s="874"/>
      <c r="F4" s="874"/>
      <c r="G4" s="874"/>
      <c r="H4" s="875"/>
    </row>
    <row r="5" spans="2:24" s="25" customFormat="1" ht="3.75" customHeight="1" thickBot="1">
      <c r="B5" s="616"/>
      <c r="C5" s="106"/>
      <c r="D5" s="106"/>
      <c r="E5" s="107"/>
      <c r="F5" s="607"/>
      <c r="G5" s="108"/>
      <c r="H5" s="682"/>
      <c r="I5" s="382"/>
      <c r="J5" s="383"/>
      <c r="K5" s="383"/>
      <c r="L5" s="382"/>
      <c r="M5" s="382"/>
      <c r="N5" s="382"/>
      <c r="O5" s="382"/>
      <c r="P5" s="382"/>
      <c r="Q5" s="382"/>
      <c r="R5" s="382"/>
      <c r="S5" s="382"/>
      <c r="T5" s="382"/>
      <c r="U5" s="382"/>
      <c r="V5" s="382"/>
      <c r="W5" s="382"/>
      <c r="X5" s="382"/>
    </row>
    <row r="6" spans="2:24" s="25" customFormat="1" ht="8.25" customHeight="1" thickBot="1">
      <c r="B6" s="604"/>
      <c r="C6" s="374"/>
      <c r="D6" s="374"/>
      <c r="E6" s="375"/>
      <c r="F6" s="608"/>
      <c r="G6" s="376"/>
      <c r="H6" s="683"/>
      <c r="I6" s="382"/>
      <c r="J6" s="383"/>
      <c r="K6" s="383"/>
      <c r="L6" s="382"/>
      <c r="M6" s="382"/>
      <c r="N6" s="382"/>
      <c r="O6" s="382"/>
      <c r="P6" s="382"/>
      <c r="Q6" s="382"/>
      <c r="R6" s="382"/>
      <c r="S6" s="382"/>
      <c r="T6" s="382"/>
      <c r="U6" s="382"/>
      <c r="V6" s="382"/>
      <c r="W6" s="382"/>
      <c r="X6" s="382"/>
    </row>
    <row r="7" spans="2:24" s="25" customFormat="1" ht="19.5" customHeight="1">
      <c r="B7" s="644" t="s">
        <v>700</v>
      </c>
      <c r="C7" s="645"/>
      <c r="D7" s="646"/>
      <c r="E7" s="624"/>
      <c r="F7" s="625"/>
      <c r="G7" s="626"/>
      <c r="H7" s="684">
        <f>Cover!F9</f>
        <v>0</v>
      </c>
      <c r="I7" s="382"/>
      <c r="J7" s="383"/>
      <c r="K7" s="383"/>
      <c r="L7" s="382"/>
      <c r="M7" s="382"/>
      <c r="N7" s="382"/>
      <c r="O7" s="382"/>
      <c r="P7" s="382"/>
      <c r="Q7" s="382"/>
      <c r="R7" s="382"/>
      <c r="S7" s="382"/>
      <c r="T7" s="382"/>
      <c r="U7" s="382"/>
      <c r="V7" s="382"/>
      <c r="W7" s="382"/>
      <c r="X7" s="382"/>
    </row>
    <row r="8" spans="2:24" s="25" customFormat="1" ht="3" customHeight="1" thickBot="1">
      <c r="B8" s="639"/>
      <c r="C8" s="647"/>
      <c r="D8" s="648"/>
      <c r="E8" s="624"/>
      <c r="F8" s="625"/>
      <c r="G8" s="626"/>
      <c r="H8" s="684"/>
      <c r="I8" s="382"/>
      <c r="J8" s="383"/>
      <c r="K8" s="383"/>
      <c r="L8" s="382"/>
      <c r="M8" s="382"/>
      <c r="N8" s="382"/>
      <c r="O8" s="382"/>
      <c r="P8" s="382"/>
      <c r="Q8" s="382"/>
      <c r="R8" s="382"/>
      <c r="S8" s="382"/>
      <c r="T8" s="382"/>
      <c r="U8" s="382"/>
      <c r="V8" s="382"/>
      <c r="W8" s="382"/>
      <c r="X8" s="382"/>
    </row>
    <row r="9" spans="2:24" s="25" customFormat="1" ht="9" customHeight="1" thickBot="1">
      <c r="B9" s="605"/>
      <c r="C9" s="374"/>
      <c r="D9" s="374"/>
      <c r="E9" s="375"/>
      <c r="F9" s="608"/>
      <c r="G9" s="376"/>
      <c r="H9" s="683"/>
      <c r="I9" s="382"/>
      <c r="J9" s="383"/>
      <c r="K9" s="383"/>
      <c r="L9" s="382"/>
      <c r="M9" s="382"/>
      <c r="N9" s="382"/>
      <c r="O9" s="382"/>
      <c r="P9" s="382"/>
      <c r="Q9" s="382"/>
      <c r="R9" s="382"/>
      <c r="S9" s="382"/>
      <c r="T9" s="382"/>
      <c r="U9" s="382"/>
      <c r="V9" s="382"/>
      <c r="W9" s="382"/>
      <c r="X9" s="382"/>
    </row>
    <row r="10" spans="2:24" s="25" customFormat="1" ht="18" customHeight="1" thickBot="1">
      <c r="B10" s="650" t="s">
        <v>346</v>
      </c>
      <c r="C10" s="651"/>
      <c r="D10" s="651"/>
      <c r="E10" s="651"/>
      <c r="F10" s="651"/>
      <c r="G10" s="651"/>
      <c r="H10" s="652"/>
      <c r="I10" s="382"/>
      <c r="J10" s="383"/>
      <c r="K10" s="383"/>
      <c r="L10" s="382"/>
      <c r="M10" s="382"/>
      <c r="N10" s="382"/>
      <c r="O10" s="382"/>
      <c r="P10" s="382"/>
      <c r="Q10" s="382"/>
      <c r="R10" s="382"/>
      <c r="S10" s="382"/>
      <c r="T10" s="382"/>
      <c r="U10" s="382"/>
      <c r="V10" s="382"/>
      <c r="W10" s="382"/>
      <c r="X10" s="382"/>
    </row>
    <row r="11" spans="2:24" s="25" customFormat="1" ht="15" customHeight="1">
      <c r="B11" s="608"/>
      <c r="C11" s="377" t="s">
        <v>754</v>
      </c>
      <c r="D11" s="126"/>
      <c r="E11" s="127"/>
      <c r="F11" s="606"/>
      <c r="G11" s="128"/>
      <c r="H11" s="685"/>
      <c r="I11" s="382"/>
      <c r="J11" s="383"/>
      <c r="K11" s="383"/>
      <c r="L11" s="382"/>
      <c r="M11" s="382"/>
      <c r="N11" s="382"/>
      <c r="O11" s="382"/>
      <c r="P11" s="382"/>
      <c r="Q11" s="382"/>
      <c r="R11" s="382"/>
      <c r="S11" s="382"/>
      <c r="T11" s="382"/>
      <c r="U11" s="382"/>
      <c r="V11" s="382"/>
      <c r="W11" s="382"/>
      <c r="X11" s="382"/>
    </row>
    <row r="12" spans="2:24" s="25" customFormat="1" ht="15" customHeight="1">
      <c r="B12" s="608"/>
      <c r="C12" s="377" t="s">
        <v>755</v>
      </c>
      <c r="D12" s="126"/>
      <c r="E12" s="127"/>
      <c r="F12" s="606"/>
      <c r="G12" s="128"/>
      <c r="H12" s="686"/>
      <c r="I12" s="382"/>
      <c r="J12" s="383"/>
      <c r="K12" s="383"/>
      <c r="L12" s="382"/>
      <c r="M12" s="382"/>
      <c r="N12" s="382"/>
      <c r="O12" s="382"/>
      <c r="P12" s="382"/>
      <c r="Q12" s="382"/>
      <c r="R12" s="382"/>
      <c r="S12" s="382"/>
      <c r="T12" s="382"/>
      <c r="U12" s="382"/>
      <c r="V12" s="382"/>
      <c r="W12" s="382"/>
      <c r="X12" s="382"/>
    </row>
    <row r="13" spans="2:24" s="25" customFormat="1" ht="15" customHeight="1">
      <c r="B13" s="608"/>
      <c r="C13" s="377" t="s">
        <v>756</v>
      </c>
      <c r="D13" s="126"/>
      <c r="E13" s="127"/>
      <c r="F13" s="606"/>
      <c r="G13" s="128"/>
      <c r="H13" s="686"/>
      <c r="I13" s="382"/>
      <c r="J13" s="383"/>
      <c r="K13" s="383"/>
      <c r="L13" s="382"/>
      <c r="M13" s="382"/>
      <c r="N13" s="382"/>
      <c r="O13" s="382"/>
      <c r="P13" s="382"/>
      <c r="Q13" s="382"/>
      <c r="R13" s="382"/>
      <c r="S13" s="382"/>
      <c r="T13" s="382"/>
      <c r="U13" s="382"/>
      <c r="V13" s="382"/>
      <c r="W13" s="382"/>
      <c r="X13" s="382"/>
    </row>
    <row r="14" spans="2:24" s="25" customFormat="1" ht="15" customHeight="1">
      <c r="B14" s="608"/>
      <c r="C14" s="377" t="s">
        <v>757</v>
      </c>
      <c r="D14" s="126"/>
      <c r="E14" s="127"/>
      <c r="F14" s="606"/>
      <c r="G14" s="128"/>
      <c r="H14" s="686"/>
      <c r="I14" s="382"/>
      <c r="J14" s="383"/>
      <c r="K14" s="383"/>
      <c r="L14" s="382"/>
      <c r="M14" s="382"/>
      <c r="N14" s="382"/>
      <c r="O14" s="382"/>
      <c r="P14" s="382"/>
      <c r="Q14" s="382"/>
      <c r="R14" s="382"/>
      <c r="S14" s="382"/>
      <c r="T14" s="382"/>
      <c r="U14" s="382"/>
      <c r="V14" s="382"/>
      <c r="W14" s="382"/>
      <c r="X14" s="382"/>
    </row>
    <row r="15" spans="2:24" s="25" customFormat="1" ht="15" customHeight="1">
      <c r="B15" s="608"/>
      <c r="C15" s="377" t="s">
        <v>758</v>
      </c>
      <c r="D15" s="126"/>
      <c r="E15" s="127"/>
      <c r="F15" s="606"/>
      <c r="G15" s="128"/>
      <c r="H15" s="686"/>
      <c r="I15" s="382"/>
      <c r="J15" s="383"/>
      <c r="K15" s="383"/>
      <c r="L15" s="382"/>
      <c r="M15" s="382"/>
      <c r="N15" s="382"/>
      <c r="O15" s="382"/>
      <c r="P15" s="382"/>
      <c r="Q15" s="382"/>
      <c r="R15" s="382"/>
      <c r="S15" s="382"/>
      <c r="T15" s="382"/>
      <c r="U15" s="382"/>
      <c r="V15" s="382"/>
      <c r="W15" s="382"/>
      <c r="X15" s="382"/>
    </row>
    <row r="16" spans="2:24" s="25" customFormat="1" ht="24" customHeight="1" thickBot="1">
      <c r="B16" s="608"/>
      <c r="C16" s="377"/>
      <c r="D16" s="126"/>
      <c r="E16" s="127"/>
      <c r="F16" s="606"/>
      <c r="G16" s="128"/>
      <c r="H16" s="687"/>
      <c r="I16" s="382"/>
      <c r="J16" s="383"/>
      <c r="K16" s="383"/>
      <c r="L16" s="382"/>
      <c r="M16" s="382"/>
      <c r="N16" s="382"/>
      <c r="O16" s="382"/>
      <c r="P16" s="382"/>
      <c r="Q16" s="382"/>
      <c r="R16" s="382"/>
      <c r="S16" s="382"/>
      <c r="T16" s="382"/>
      <c r="U16" s="382"/>
      <c r="V16" s="382"/>
      <c r="W16" s="382"/>
      <c r="X16" s="382"/>
    </row>
    <row r="17" spans="2:8" ht="19.5" customHeight="1" thickBot="1">
      <c r="B17" s="638" t="s">
        <v>728</v>
      </c>
      <c r="C17" s="596"/>
      <c r="D17" s="597"/>
      <c r="E17" s="597"/>
      <c r="F17" s="601"/>
      <c r="G17" s="598"/>
      <c r="H17" s="688"/>
    </row>
    <row r="18" spans="2:8" ht="3.75" customHeight="1" thickBot="1">
      <c r="B18" s="639"/>
      <c r="C18" s="640"/>
      <c r="D18" s="641"/>
      <c r="E18" s="641"/>
      <c r="F18" s="642"/>
      <c r="G18" s="643"/>
      <c r="H18" s="689"/>
    </row>
    <row r="19" spans="2:8" ht="11.25" customHeight="1" thickBot="1">
      <c r="B19" s="633"/>
      <c r="C19" s="634"/>
      <c r="D19" s="635"/>
      <c r="E19" s="635"/>
      <c r="F19" s="636"/>
      <c r="G19" s="637"/>
      <c r="H19" s="690"/>
    </row>
    <row r="20" spans="2:24" s="25" customFormat="1" ht="18" customHeight="1" thickBot="1">
      <c r="B20" s="864" t="s">
        <v>729</v>
      </c>
      <c r="C20" s="865"/>
      <c r="D20" s="865"/>
      <c r="E20" s="865"/>
      <c r="F20" s="865"/>
      <c r="G20" s="865"/>
      <c r="H20" s="866"/>
      <c r="I20" s="382"/>
      <c r="J20" s="676"/>
      <c r="K20" s="676"/>
      <c r="L20" s="382"/>
      <c r="M20" s="382"/>
      <c r="N20" s="382"/>
      <c r="O20" s="382"/>
      <c r="P20" s="382"/>
      <c r="Q20" s="382"/>
      <c r="R20" s="382"/>
      <c r="S20" s="382"/>
      <c r="T20" s="382"/>
      <c r="U20" s="382"/>
      <c r="V20" s="382"/>
      <c r="W20" s="382"/>
      <c r="X20" s="382"/>
    </row>
    <row r="21" spans="2:24" s="25" customFormat="1" ht="16.5" customHeight="1">
      <c r="B21" s="617"/>
      <c r="C21" s="585" t="s">
        <v>341</v>
      </c>
      <c r="D21" s="378"/>
      <c r="E21" s="378"/>
      <c r="F21" s="606"/>
      <c r="G21" s="128"/>
      <c r="H21" s="691"/>
      <c r="I21" s="382"/>
      <c r="J21" s="384"/>
      <c r="K21" s="384"/>
      <c r="L21" s="382"/>
      <c r="M21" s="382"/>
      <c r="N21" s="382"/>
      <c r="O21" s="382"/>
      <c r="P21" s="382"/>
      <c r="Q21" s="382"/>
      <c r="R21" s="382"/>
      <c r="S21" s="382"/>
      <c r="T21" s="382"/>
      <c r="U21" s="382"/>
      <c r="V21" s="382"/>
      <c r="W21" s="382"/>
      <c r="X21" s="382"/>
    </row>
    <row r="22" spans="2:24" s="25" customFormat="1" ht="16.5" customHeight="1">
      <c r="B22" s="617"/>
      <c r="C22" s="585" t="s">
        <v>701</v>
      </c>
      <c r="D22" s="378"/>
      <c r="E22" s="378"/>
      <c r="F22" s="606"/>
      <c r="G22" s="128"/>
      <c r="H22" s="692"/>
      <c r="I22" s="382"/>
      <c r="J22" s="384"/>
      <c r="K22" s="384"/>
      <c r="L22" s="382"/>
      <c r="M22" s="382"/>
      <c r="N22" s="382"/>
      <c r="O22" s="382"/>
      <c r="P22" s="382"/>
      <c r="Q22" s="382"/>
      <c r="R22" s="382"/>
      <c r="S22" s="382"/>
      <c r="T22" s="382"/>
      <c r="U22" s="382"/>
      <c r="V22" s="382"/>
      <c r="W22" s="382"/>
      <c r="X22" s="382"/>
    </row>
    <row r="23" spans="2:24" s="25" customFormat="1" ht="19.5" customHeight="1" thickBot="1">
      <c r="B23" s="618"/>
      <c r="C23" s="378"/>
      <c r="D23" s="378"/>
      <c r="E23" s="378"/>
      <c r="F23" s="606"/>
      <c r="G23" s="128"/>
      <c r="H23" s="687"/>
      <c r="I23" s="382"/>
      <c r="J23" s="384"/>
      <c r="K23" s="384"/>
      <c r="L23" s="382"/>
      <c r="M23" s="382"/>
      <c r="N23" s="382"/>
      <c r="O23" s="382"/>
      <c r="P23" s="382"/>
      <c r="Q23" s="382"/>
      <c r="R23" s="382"/>
      <c r="S23" s="382"/>
      <c r="T23" s="382"/>
      <c r="U23" s="382"/>
      <c r="V23" s="382"/>
      <c r="W23" s="382"/>
      <c r="X23" s="382"/>
    </row>
    <row r="24" spans="2:24" s="28" customFormat="1" ht="18" customHeight="1" thickBot="1">
      <c r="B24" s="864" t="s">
        <v>733</v>
      </c>
      <c r="C24" s="865"/>
      <c r="D24" s="865"/>
      <c r="E24" s="865"/>
      <c r="F24" s="865"/>
      <c r="G24" s="865"/>
      <c r="H24" s="866"/>
      <c r="I24" s="212"/>
      <c r="J24" s="212"/>
      <c r="K24" s="212"/>
      <c r="L24" s="212"/>
      <c r="M24" s="212"/>
      <c r="N24" s="212"/>
      <c r="O24" s="212"/>
      <c r="P24" s="212"/>
      <c r="Q24" s="212"/>
      <c r="R24" s="212"/>
      <c r="S24" s="212"/>
      <c r="T24" s="212"/>
      <c r="U24" s="212"/>
      <c r="V24" s="212"/>
      <c r="W24" s="212"/>
      <c r="X24" s="212"/>
    </row>
    <row r="25" spans="2:24" s="28" customFormat="1" ht="15">
      <c r="B25" s="608"/>
      <c r="C25" s="128" t="s">
        <v>730</v>
      </c>
      <c r="D25" s="280"/>
      <c r="E25" s="280"/>
      <c r="F25" s="609"/>
      <c r="G25" s="379"/>
      <c r="H25" s="691"/>
      <c r="I25" s="212"/>
      <c r="J25" s="212"/>
      <c r="K25" s="212"/>
      <c r="L25" s="212"/>
      <c r="M25" s="212"/>
      <c r="N25" s="212"/>
      <c r="O25" s="212"/>
      <c r="P25" s="212"/>
      <c r="Q25" s="212"/>
      <c r="R25" s="212"/>
      <c r="S25" s="212"/>
      <c r="T25" s="212"/>
      <c r="U25" s="212"/>
      <c r="V25" s="212"/>
      <c r="W25" s="212"/>
      <c r="X25" s="212"/>
    </row>
    <row r="26" spans="2:8" ht="15" customHeight="1">
      <c r="B26" s="608"/>
      <c r="C26" s="380" t="s">
        <v>731</v>
      </c>
      <c r="D26" s="211"/>
      <c r="E26" s="211"/>
      <c r="F26" s="610"/>
      <c r="G26" s="381"/>
      <c r="H26" s="692"/>
    </row>
    <row r="27" spans="2:8" ht="15">
      <c r="B27" s="608"/>
      <c r="C27" s="380" t="s">
        <v>732</v>
      </c>
      <c r="D27" s="211"/>
      <c r="E27" s="211"/>
      <c r="F27" s="610"/>
      <c r="G27" s="381"/>
      <c r="H27" s="692"/>
    </row>
    <row r="28" spans="2:8" ht="15">
      <c r="B28" s="608"/>
      <c r="C28" s="680" t="s">
        <v>749</v>
      </c>
      <c r="D28" s="211"/>
      <c r="E28" s="211"/>
      <c r="F28" s="610"/>
      <c r="G28" s="586"/>
      <c r="H28" s="693">
        <f>SUM(H25:H27)</f>
        <v>0</v>
      </c>
    </row>
    <row r="29" spans="2:8" ht="12.75" customHeight="1" thickBot="1">
      <c r="B29" s="619"/>
      <c r="C29" s="380"/>
      <c r="D29" s="211"/>
      <c r="E29" s="211"/>
      <c r="F29" s="610"/>
      <c r="G29" s="381"/>
      <c r="H29" s="694"/>
    </row>
    <row r="30" spans="2:8" ht="21.75" customHeight="1" thickBot="1">
      <c r="B30" s="638" t="s">
        <v>781</v>
      </c>
      <c r="C30" s="596"/>
      <c r="D30" s="597"/>
      <c r="E30" s="597"/>
      <c r="F30" s="601"/>
      <c r="G30" s="598"/>
      <c r="H30" s="688"/>
    </row>
    <row r="31" spans="2:8" ht="3.75" customHeight="1" thickBot="1">
      <c r="B31" s="639"/>
      <c r="C31" s="640"/>
      <c r="D31" s="641"/>
      <c r="E31" s="641"/>
      <c r="F31" s="642"/>
      <c r="G31" s="643"/>
      <c r="H31" s="689"/>
    </row>
    <row r="32" spans="2:8" ht="7.5" customHeight="1" thickBot="1">
      <c r="B32" s="633"/>
      <c r="C32" s="634"/>
      <c r="D32" s="635"/>
      <c r="E32" s="635"/>
      <c r="F32" s="636"/>
      <c r="G32" s="637"/>
      <c r="H32" s="690"/>
    </row>
    <row r="33" spans="2:8" ht="18" customHeight="1" thickBot="1">
      <c r="B33" s="650" t="s">
        <v>750</v>
      </c>
      <c r="C33" s="653"/>
      <c r="D33" s="653"/>
      <c r="E33" s="653"/>
      <c r="F33" s="653"/>
      <c r="G33" s="653"/>
      <c r="H33" s="654"/>
    </row>
    <row r="34" spans="2:8" ht="15">
      <c r="B34" s="619"/>
      <c r="C34" s="627" t="s">
        <v>767</v>
      </c>
      <c r="D34" s="628"/>
      <c r="E34" s="628"/>
      <c r="F34" s="629"/>
      <c r="G34" s="630"/>
      <c r="H34" s="695"/>
    </row>
    <row r="35" spans="2:8" ht="15">
      <c r="B35" s="619"/>
      <c r="C35" s="627" t="s">
        <v>768</v>
      </c>
      <c r="D35" s="628"/>
      <c r="E35" s="628"/>
      <c r="F35" s="629"/>
      <c r="G35" s="630"/>
      <c r="H35" s="696"/>
    </row>
    <row r="36" spans="2:8" ht="15">
      <c r="B36" s="619"/>
      <c r="C36" s="627" t="s">
        <v>779</v>
      </c>
      <c r="D36" s="628"/>
      <c r="E36" s="628"/>
      <c r="F36" s="629"/>
      <c r="G36" s="630"/>
      <c r="H36" s="696"/>
    </row>
    <row r="37" spans="2:8" ht="15">
      <c r="B37" s="619"/>
      <c r="C37" s="627" t="s">
        <v>780</v>
      </c>
      <c r="D37" s="628"/>
      <c r="E37" s="628"/>
      <c r="F37" s="629"/>
      <c r="G37" s="630"/>
      <c r="H37" s="696"/>
    </row>
    <row r="38" spans="2:8" ht="15">
      <c r="B38" s="619"/>
      <c r="C38" s="681" t="s">
        <v>751</v>
      </c>
      <c r="D38" s="628"/>
      <c r="E38" s="628"/>
      <c r="F38" s="629"/>
      <c r="G38" s="631"/>
      <c r="H38" s="697">
        <f>SUM(H34:H37)</f>
        <v>0</v>
      </c>
    </row>
    <row r="39" spans="2:8" ht="15.75" thickBot="1">
      <c r="B39" s="619"/>
      <c r="C39" s="627"/>
      <c r="D39" s="628"/>
      <c r="E39" s="628"/>
      <c r="F39" s="629"/>
      <c r="G39" s="630"/>
      <c r="H39" s="698"/>
    </row>
    <row r="40" spans="2:8" ht="18" customHeight="1" thickBot="1">
      <c r="B40" s="864" t="s">
        <v>766</v>
      </c>
      <c r="C40" s="865"/>
      <c r="D40" s="865"/>
      <c r="E40" s="865"/>
      <c r="F40" s="865"/>
      <c r="G40" s="865"/>
      <c r="H40" s="866"/>
    </row>
    <row r="41" spans="2:8" ht="16.5" customHeight="1">
      <c r="B41" s="619"/>
      <c r="C41" s="627" t="s">
        <v>714</v>
      </c>
      <c r="D41" s="628"/>
      <c r="E41" s="628"/>
      <c r="F41" s="629"/>
      <c r="G41" s="630"/>
      <c r="H41" s="695"/>
    </row>
    <row r="42" spans="2:8" ht="15">
      <c r="B42" s="619"/>
      <c r="C42" s="627" t="s">
        <v>715</v>
      </c>
      <c r="D42" s="628"/>
      <c r="E42" s="628"/>
      <c r="F42" s="629"/>
      <c r="G42" s="630"/>
      <c r="H42" s="696"/>
    </row>
    <row r="43" spans="2:8" ht="15">
      <c r="B43" s="619"/>
      <c r="C43" s="681" t="s">
        <v>717</v>
      </c>
      <c r="D43" s="628"/>
      <c r="E43" s="628"/>
      <c r="F43" s="629"/>
      <c r="G43" s="631"/>
      <c r="H43" s="697">
        <f>SUM(H41:H42)</f>
        <v>0</v>
      </c>
    </row>
    <row r="44" spans="2:8" ht="9" customHeight="1" thickBot="1">
      <c r="B44" s="619"/>
      <c r="C44" s="627"/>
      <c r="D44" s="628"/>
      <c r="E44" s="628"/>
      <c r="F44" s="629"/>
      <c r="G44" s="630"/>
      <c r="H44" s="699"/>
    </row>
    <row r="45" spans="2:8" ht="18" customHeight="1" thickBot="1">
      <c r="B45" s="864" t="s">
        <v>27</v>
      </c>
      <c r="C45" s="865"/>
      <c r="D45" s="865"/>
      <c r="E45" s="865"/>
      <c r="F45" s="865"/>
      <c r="G45" s="865"/>
      <c r="H45" s="866"/>
    </row>
    <row r="46" spans="2:8" ht="15">
      <c r="B46" s="619"/>
      <c r="C46" s="627" t="s">
        <v>714</v>
      </c>
      <c r="D46" s="628"/>
      <c r="E46" s="628"/>
      <c r="F46" s="629"/>
      <c r="G46" s="630"/>
      <c r="H46" s="695"/>
    </row>
    <row r="47" spans="2:8" ht="15">
      <c r="B47" s="619"/>
      <c r="C47" s="627" t="s">
        <v>715</v>
      </c>
      <c r="D47" s="628"/>
      <c r="E47" s="628"/>
      <c r="F47" s="629"/>
      <c r="G47" s="630"/>
      <c r="H47" s="696"/>
    </row>
    <row r="48" spans="2:8" ht="15">
      <c r="B48" s="619"/>
      <c r="C48" s="681" t="s">
        <v>718</v>
      </c>
      <c r="D48" s="628"/>
      <c r="E48" s="628"/>
      <c r="F48" s="629"/>
      <c r="G48" s="631"/>
      <c r="H48" s="697">
        <f>SUM(H46:H47)</f>
        <v>0</v>
      </c>
    </row>
    <row r="49" spans="2:9" ht="15">
      <c r="B49" s="619"/>
      <c r="C49" s="627"/>
      <c r="D49" s="628"/>
      <c r="E49" s="628"/>
      <c r="F49" s="629"/>
      <c r="G49" s="632"/>
      <c r="H49" s="698"/>
      <c r="I49" s="212"/>
    </row>
    <row r="50" spans="2:9" ht="10.5" customHeight="1">
      <c r="B50" s="619"/>
      <c r="C50" s="627"/>
      <c r="D50" s="628"/>
      <c r="E50" s="628"/>
      <c r="F50" s="629"/>
      <c r="G50" s="632"/>
      <c r="H50" s="698"/>
      <c r="I50" s="212"/>
    </row>
    <row r="51" spans="2:9" ht="3.75" customHeight="1" thickBot="1">
      <c r="B51" s="619"/>
      <c r="C51" s="627"/>
      <c r="D51" s="628"/>
      <c r="E51" s="628"/>
      <c r="F51" s="629"/>
      <c r="G51" s="632"/>
      <c r="H51" s="698"/>
      <c r="I51" s="212"/>
    </row>
    <row r="52" spans="2:8" ht="18" customHeight="1" thickBot="1">
      <c r="B52" s="864" t="s">
        <v>342</v>
      </c>
      <c r="C52" s="865"/>
      <c r="D52" s="865"/>
      <c r="E52" s="865"/>
      <c r="F52" s="865"/>
      <c r="G52" s="865"/>
      <c r="H52" s="866"/>
    </row>
    <row r="53" spans="2:8" ht="15">
      <c r="B53" s="619"/>
      <c r="C53" s="627" t="s">
        <v>719</v>
      </c>
      <c r="D53" s="628"/>
      <c r="E53" s="628"/>
      <c r="F53" s="629"/>
      <c r="G53" s="630"/>
      <c r="H53" s="695"/>
    </row>
    <row r="54" spans="2:8" ht="15">
      <c r="B54" s="619"/>
      <c r="C54" s="627" t="s">
        <v>720</v>
      </c>
      <c r="D54" s="628"/>
      <c r="E54" s="628"/>
      <c r="F54" s="629"/>
      <c r="G54" s="630"/>
      <c r="H54" s="696"/>
    </row>
    <row r="55" spans="2:12" ht="15">
      <c r="B55" s="619"/>
      <c r="C55" s="627" t="s">
        <v>769</v>
      </c>
      <c r="D55" s="628"/>
      <c r="E55" s="628"/>
      <c r="F55" s="629"/>
      <c r="G55" s="630"/>
      <c r="H55" s="696"/>
      <c r="L55" s="212"/>
    </row>
    <row r="56" spans="2:12" ht="15">
      <c r="B56" s="619"/>
      <c r="C56" s="627" t="s">
        <v>343</v>
      </c>
      <c r="D56" s="628"/>
      <c r="E56" s="628"/>
      <c r="F56" s="629"/>
      <c r="G56" s="630"/>
      <c r="H56" s="696"/>
      <c r="L56" s="655"/>
    </row>
    <row r="57" spans="2:8" ht="15">
      <c r="B57" s="619"/>
      <c r="C57" s="681" t="s">
        <v>738</v>
      </c>
      <c r="D57" s="628"/>
      <c r="E57" s="628"/>
      <c r="F57" s="629"/>
      <c r="G57" s="631"/>
      <c r="H57" s="697">
        <f>SUM(H53:H56)</f>
        <v>0</v>
      </c>
    </row>
    <row r="58" spans="2:8" ht="15.75" thickBot="1">
      <c r="B58" s="619"/>
      <c r="C58" s="627"/>
      <c r="D58" s="628"/>
      <c r="E58" s="628"/>
      <c r="F58" s="629"/>
      <c r="G58" s="630"/>
      <c r="H58" s="698"/>
    </row>
    <row r="59" spans="2:8" ht="18" customHeight="1" thickBot="1">
      <c r="B59" s="864" t="s">
        <v>721</v>
      </c>
      <c r="C59" s="865"/>
      <c r="D59" s="865"/>
      <c r="E59" s="865"/>
      <c r="F59" s="865"/>
      <c r="G59" s="865"/>
      <c r="H59" s="866"/>
    </row>
    <row r="60" spans="2:24" s="28" customFormat="1" ht="17.25" customHeight="1">
      <c r="B60" s="620"/>
      <c r="C60" s="649" t="s">
        <v>724</v>
      </c>
      <c r="D60" s="378"/>
      <c r="E60" s="378"/>
      <c r="F60" s="611"/>
      <c r="G60" s="378"/>
      <c r="H60" s="690"/>
      <c r="I60" s="212"/>
      <c r="J60" s="212"/>
      <c r="K60" s="212"/>
      <c r="L60" s="212"/>
      <c r="M60" s="212"/>
      <c r="N60" s="212"/>
      <c r="O60" s="212"/>
      <c r="P60" s="212"/>
      <c r="Q60" s="212"/>
      <c r="R60" s="212"/>
      <c r="S60" s="212"/>
      <c r="T60" s="212"/>
      <c r="U60" s="212"/>
      <c r="V60" s="212"/>
      <c r="W60" s="212"/>
      <c r="X60" s="212"/>
    </row>
    <row r="61" spans="2:24" s="28" customFormat="1" ht="28.5" customHeight="1">
      <c r="B61" s="620"/>
      <c r="C61" s="871" t="s">
        <v>771</v>
      </c>
      <c r="D61" s="871"/>
      <c r="E61" s="871"/>
      <c r="F61" s="871"/>
      <c r="G61" s="871"/>
      <c r="H61" s="690"/>
      <c r="I61" s="212"/>
      <c r="J61" s="212"/>
      <c r="K61" s="871"/>
      <c r="L61" s="871"/>
      <c r="M61" s="871"/>
      <c r="N61" s="871"/>
      <c r="O61" s="212"/>
      <c r="P61" s="212"/>
      <c r="Q61" s="212"/>
      <c r="R61" s="212"/>
      <c r="S61" s="212"/>
      <c r="T61" s="212"/>
      <c r="U61" s="212"/>
      <c r="V61" s="212"/>
      <c r="W61" s="212"/>
      <c r="X61" s="212"/>
    </row>
    <row r="62" spans="2:8" ht="15">
      <c r="B62" s="619"/>
      <c r="D62" s="380" t="s">
        <v>714</v>
      </c>
      <c r="E62" s="211"/>
      <c r="F62" s="610"/>
      <c r="G62" s="381"/>
      <c r="H62" s="692"/>
    </row>
    <row r="63" spans="2:8" ht="15">
      <c r="B63" s="619"/>
      <c r="D63" s="380" t="s">
        <v>722</v>
      </c>
      <c r="E63" s="211"/>
      <c r="F63" s="610"/>
      <c r="G63" s="381"/>
      <c r="H63" s="692"/>
    </row>
    <row r="64" spans="2:8" ht="15">
      <c r="B64" s="619"/>
      <c r="C64" s="680" t="s">
        <v>723</v>
      </c>
      <c r="D64" s="211"/>
      <c r="E64" s="211"/>
      <c r="F64" s="610"/>
      <c r="H64" s="693">
        <f>SUM(H62:H63)</f>
        <v>0</v>
      </c>
    </row>
    <row r="65" spans="2:24" s="28" customFormat="1" ht="9.75" customHeight="1">
      <c r="B65" s="608"/>
      <c r="C65" s="128"/>
      <c r="D65" s="280"/>
      <c r="E65" s="280"/>
      <c r="F65" s="609"/>
      <c r="G65" s="590"/>
      <c r="H65" s="700"/>
      <c r="I65" s="212"/>
      <c r="J65" s="212"/>
      <c r="K65" s="212"/>
      <c r="L65" s="212"/>
      <c r="M65" s="212"/>
      <c r="N65" s="212"/>
      <c r="O65" s="212"/>
      <c r="P65" s="212"/>
      <c r="Q65" s="212"/>
      <c r="R65" s="212"/>
      <c r="S65" s="212"/>
      <c r="T65" s="212"/>
      <c r="U65" s="212"/>
      <c r="V65" s="212"/>
      <c r="W65" s="212"/>
      <c r="X65" s="212"/>
    </row>
    <row r="66" spans="2:24" s="28" customFormat="1" ht="17.25" customHeight="1">
      <c r="B66" s="620"/>
      <c r="C66" s="649" t="s">
        <v>725</v>
      </c>
      <c r="D66" s="378"/>
      <c r="E66" s="378"/>
      <c r="F66" s="611"/>
      <c r="G66" s="378"/>
      <c r="H66" s="690"/>
      <c r="I66" s="212"/>
      <c r="J66" s="212"/>
      <c r="K66" s="212"/>
      <c r="L66" s="212"/>
      <c r="M66" s="212"/>
      <c r="N66" s="212"/>
      <c r="O66" s="212"/>
      <c r="P66" s="212"/>
      <c r="Q66" s="212"/>
      <c r="R66" s="212"/>
      <c r="S66" s="212"/>
      <c r="T66" s="212"/>
      <c r="U66" s="212"/>
      <c r="V66" s="212"/>
      <c r="W66" s="212"/>
      <c r="X66" s="212"/>
    </row>
    <row r="67" spans="2:24" s="28" customFormat="1" ht="51" customHeight="1">
      <c r="B67" s="620"/>
      <c r="C67" s="872" t="s">
        <v>770</v>
      </c>
      <c r="D67" s="872"/>
      <c r="E67" s="872"/>
      <c r="F67" s="872"/>
      <c r="G67" s="872"/>
      <c r="H67" s="690"/>
      <c r="I67" s="212"/>
      <c r="J67" s="212"/>
      <c r="K67" s="212"/>
      <c r="L67" s="212"/>
      <c r="M67" s="212"/>
      <c r="N67" s="212"/>
      <c r="O67" s="212"/>
      <c r="P67" s="212"/>
      <c r="Q67" s="212"/>
      <c r="R67" s="212"/>
      <c r="S67" s="212"/>
      <c r="T67" s="212"/>
      <c r="U67" s="212"/>
      <c r="V67" s="212"/>
      <c r="W67" s="212"/>
      <c r="X67" s="212"/>
    </row>
    <row r="68" spans="2:8" ht="15">
      <c r="B68" s="619"/>
      <c r="D68" s="380" t="s">
        <v>714</v>
      </c>
      <c r="E68" s="211"/>
      <c r="F68" s="610"/>
      <c r="G68" s="381"/>
      <c r="H68" s="692"/>
    </row>
    <row r="69" spans="2:8" ht="15">
      <c r="B69" s="619"/>
      <c r="D69" s="380" t="s">
        <v>722</v>
      </c>
      <c r="E69" s="211"/>
      <c r="F69" s="610"/>
      <c r="G69" s="381"/>
      <c r="H69" s="692"/>
    </row>
    <row r="70" spans="2:8" ht="15">
      <c r="B70" s="619"/>
      <c r="C70" s="680" t="s">
        <v>726</v>
      </c>
      <c r="D70" s="211"/>
      <c r="E70" s="211"/>
      <c r="F70" s="610"/>
      <c r="H70" s="693">
        <f>SUM(H68:H69)</f>
        <v>0</v>
      </c>
    </row>
    <row r="71" spans="2:8" ht="9.75" customHeight="1">
      <c r="B71" s="619"/>
      <c r="C71" s="680"/>
      <c r="D71" s="211"/>
      <c r="E71" s="211"/>
      <c r="F71" s="610"/>
      <c r="H71" s="700"/>
    </row>
    <row r="72" spans="2:8" ht="15">
      <c r="B72" s="619"/>
      <c r="C72" s="615" t="s">
        <v>727</v>
      </c>
      <c r="D72" s="211"/>
      <c r="E72" s="211"/>
      <c r="F72" s="610"/>
      <c r="H72" s="701">
        <f>H70+H64</f>
        <v>0</v>
      </c>
    </row>
    <row r="73" spans="2:8" ht="15">
      <c r="B73" s="619"/>
      <c r="C73" s="380"/>
      <c r="D73" s="211"/>
      <c r="E73" s="211"/>
      <c r="F73" s="610"/>
      <c r="G73" s="586"/>
      <c r="H73" s="700"/>
    </row>
    <row r="74" spans="2:7" ht="32.25" customHeight="1">
      <c r="B74" s="619"/>
      <c r="C74" s="867" t="s">
        <v>713</v>
      </c>
      <c r="D74" s="868"/>
      <c r="E74" s="869"/>
      <c r="F74" s="870"/>
      <c r="G74" s="583"/>
    </row>
    <row r="75" spans="2:8" ht="15">
      <c r="B75" s="619"/>
      <c r="C75" s="380"/>
      <c r="D75" s="211"/>
      <c r="E75" s="211"/>
      <c r="F75" s="610"/>
      <c r="G75" s="586"/>
      <c r="H75" s="700"/>
    </row>
    <row r="76" spans="2:8" ht="15.75" thickBot="1">
      <c r="B76" s="619"/>
      <c r="C76" s="380"/>
      <c r="D76" s="211"/>
      <c r="E76" s="211"/>
      <c r="F76" s="610"/>
      <c r="G76" s="586"/>
      <c r="H76" s="700"/>
    </row>
    <row r="77" spans="2:8" ht="15" customHeight="1" thickBot="1">
      <c r="B77" s="638" t="s">
        <v>736</v>
      </c>
      <c r="C77" s="596"/>
      <c r="D77" s="597"/>
      <c r="E77" s="597"/>
      <c r="F77" s="601"/>
      <c r="G77" s="598"/>
      <c r="H77" s="688"/>
    </row>
    <row r="78" spans="2:8" ht="3.75" customHeight="1" thickBot="1">
      <c r="B78" s="639"/>
      <c r="C78" s="640"/>
      <c r="D78" s="641"/>
      <c r="E78" s="641"/>
      <c r="F78" s="642"/>
      <c r="G78" s="643"/>
      <c r="H78" s="689"/>
    </row>
    <row r="79" spans="2:8" ht="7.5" customHeight="1" thickBot="1">
      <c r="B79" s="633"/>
      <c r="C79" s="634"/>
      <c r="D79" s="635"/>
      <c r="E79" s="635"/>
      <c r="F79" s="636"/>
      <c r="G79" s="637"/>
      <c r="H79" s="690"/>
    </row>
    <row r="80" spans="2:8" ht="18" customHeight="1" thickBot="1">
      <c r="B80" s="864" t="s">
        <v>734</v>
      </c>
      <c r="C80" s="865"/>
      <c r="D80" s="865"/>
      <c r="E80" s="865"/>
      <c r="F80" s="865"/>
      <c r="G80" s="865"/>
      <c r="H80" s="866"/>
    </row>
    <row r="81" spans="2:8" ht="14.25" customHeight="1">
      <c r="B81" s="619"/>
      <c r="C81" s="380" t="s">
        <v>775</v>
      </c>
      <c r="E81" s="211"/>
      <c r="F81" s="610"/>
      <c r="G81" s="381"/>
      <c r="H81" s="691"/>
    </row>
    <row r="82" spans="2:8" ht="16.5" customHeight="1">
      <c r="B82" s="619"/>
      <c r="C82" s="380" t="s">
        <v>776</v>
      </c>
      <c r="E82" s="211"/>
      <c r="F82" s="610"/>
      <c r="G82" s="381"/>
      <c r="H82" s="692"/>
    </row>
    <row r="83" spans="2:8" ht="19.5" customHeight="1">
      <c r="B83" s="619"/>
      <c r="C83" s="680" t="s">
        <v>735</v>
      </c>
      <c r="D83" s="211"/>
      <c r="E83" s="211"/>
      <c r="F83" s="610"/>
      <c r="H83" s="693">
        <f>SUM(H81:H82)</f>
        <v>0</v>
      </c>
    </row>
    <row r="84" spans="2:8" ht="19.5" customHeight="1" thickBot="1">
      <c r="B84" s="619"/>
      <c r="C84" s="380"/>
      <c r="D84" s="211"/>
      <c r="E84" s="211"/>
      <c r="F84" s="610"/>
      <c r="G84" s="381"/>
      <c r="H84" s="694"/>
    </row>
    <row r="85" spans="2:8" ht="18" customHeight="1" thickBot="1">
      <c r="B85" s="864" t="s">
        <v>344</v>
      </c>
      <c r="C85" s="865"/>
      <c r="D85" s="865"/>
      <c r="E85" s="865"/>
      <c r="F85" s="865"/>
      <c r="G85" s="865"/>
      <c r="H85" s="866"/>
    </row>
    <row r="86" spans="2:8" ht="15">
      <c r="B86" s="619"/>
      <c r="C86" s="380" t="s">
        <v>777</v>
      </c>
      <c r="D86" s="211"/>
      <c r="E86" s="211"/>
      <c r="F86" s="610"/>
      <c r="G86" s="381"/>
      <c r="H86" s="691"/>
    </row>
    <row r="87" spans="2:8" ht="15">
      <c r="B87" s="619"/>
      <c r="C87" s="380" t="s">
        <v>778</v>
      </c>
      <c r="D87" s="211"/>
      <c r="E87" s="211"/>
      <c r="F87" s="610"/>
      <c r="G87" s="381"/>
      <c r="H87" s="692"/>
    </row>
    <row r="88" spans="2:8" ht="15">
      <c r="B88" s="619"/>
      <c r="C88" s="680" t="s">
        <v>737</v>
      </c>
      <c r="D88" s="211"/>
      <c r="E88" s="211"/>
      <c r="F88" s="610"/>
      <c r="H88" s="693">
        <f>SUM(H86:H87)</f>
        <v>0</v>
      </c>
    </row>
    <row r="89" spans="2:8" ht="8.25" customHeight="1" thickBot="1">
      <c r="B89" s="619"/>
      <c r="C89" s="380"/>
      <c r="D89" s="211"/>
      <c r="E89" s="211"/>
      <c r="F89" s="610"/>
      <c r="G89" s="381"/>
      <c r="H89" s="694"/>
    </row>
    <row r="90" spans="2:8" ht="18.75" customHeight="1" thickBot="1">
      <c r="B90" s="599" t="s">
        <v>716</v>
      </c>
      <c r="C90" s="600"/>
      <c r="D90" s="601"/>
      <c r="E90" s="601"/>
      <c r="F90" s="601"/>
      <c r="G90" s="601"/>
      <c r="H90" s="602"/>
    </row>
    <row r="91" spans="2:8" ht="3.75" customHeight="1" thickBot="1">
      <c r="B91" s="639"/>
      <c r="C91" s="640"/>
      <c r="D91" s="641"/>
      <c r="E91" s="641"/>
      <c r="F91" s="642"/>
      <c r="G91" s="643"/>
      <c r="H91" s="689"/>
    </row>
    <row r="92" spans="2:8" ht="11.25" customHeight="1" thickBot="1">
      <c r="B92" s="633"/>
      <c r="C92" s="634"/>
      <c r="D92" s="635"/>
      <c r="E92" s="635"/>
      <c r="F92" s="636"/>
      <c r="G92" s="637"/>
      <c r="H92" s="690"/>
    </row>
    <row r="93" spans="2:8" ht="18" customHeight="1" thickBot="1">
      <c r="B93" s="864" t="s">
        <v>704</v>
      </c>
      <c r="C93" s="865"/>
      <c r="D93" s="865"/>
      <c r="E93" s="865"/>
      <c r="F93" s="865"/>
      <c r="G93" s="865"/>
      <c r="H93" s="866"/>
    </row>
    <row r="94" spans="2:8" ht="15">
      <c r="B94" s="619"/>
      <c r="C94" s="380" t="s">
        <v>703</v>
      </c>
      <c r="D94" s="211"/>
      <c r="E94" s="211"/>
      <c r="F94" s="610"/>
      <c r="G94" s="381"/>
      <c r="H94" s="691"/>
    </row>
    <row r="95" spans="2:8" ht="15">
      <c r="B95" s="619"/>
      <c r="C95" s="380" t="s">
        <v>705</v>
      </c>
      <c r="D95" s="211"/>
      <c r="E95" s="211"/>
      <c r="F95" s="610"/>
      <c r="G95" s="381"/>
      <c r="H95" s="692"/>
    </row>
    <row r="96" spans="2:8" ht="15">
      <c r="B96" s="619"/>
      <c r="C96" s="380" t="s">
        <v>706</v>
      </c>
      <c r="D96" s="211"/>
      <c r="E96" s="211"/>
      <c r="F96" s="610"/>
      <c r="G96" s="381"/>
      <c r="H96" s="692"/>
    </row>
    <row r="97" spans="2:8" ht="15">
      <c r="B97" s="619"/>
      <c r="C97" s="380" t="s">
        <v>707</v>
      </c>
      <c r="D97" s="211"/>
      <c r="E97" s="211"/>
      <c r="F97" s="610"/>
      <c r="G97" s="381"/>
      <c r="H97" s="692"/>
    </row>
    <row r="98" spans="2:8" ht="15">
      <c r="B98" s="619"/>
      <c r="C98" s="380" t="s">
        <v>708</v>
      </c>
      <c r="D98" s="211"/>
      <c r="E98" s="211"/>
      <c r="F98" s="610"/>
      <c r="G98" s="381"/>
      <c r="H98" s="692"/>
    </row>
    <row r="99" spans="2:24" s="29" customFormat="1" ht="15">
      <c r="B99" s="619"/>
      <c r="C99" s="680" t="s">
        <v>772</v>
      </c>
      <c r="D99" s="211"/>
      <c r="E99" s="211"/>
      <c r="F99" s="610"/>
      <c r="H99" s="702">
        <f>SUM(H94:H98)</f>
        <v>0</v>
      </c>
      <c r="I99" s="216"/>
      <c r="J99" s="216"/>
      <c r="K99" s="216"/>
      <c r="L99" s="216"/>
      <c r="M99" s="216"/>
      <c r="N99" s="216"/>
      <c r="O99" s="216"/>
      <c r="P99" s="216"/>
      <c r="Q99" s="216"/>
      <c r="R99" s="216"/>
      <c r="S99" s="216"/>
      <c r="T99" s="216"/>
      <c r="U99" s="216"/>
      <c r="V99" s="216"/>
      <c r="W99" s="216"/>
      <c r="X99" s="216"/>
    </row>
    <row r="100" spans="2:24" s="29" customFormat="1" ht="15.75" thickBot="1">
      <c r="B100" s="619"/>
      <c r="C100" s="380"/>
      <c r="D100" s="211"/>
      <c r="E100" s="211"/>
      <c r="F100" s="610"/>
      <c r="G100" s="381"/>
      <c r="H100" s="700"/>
      <c r="I100" s="216"/>
      <c r="J100" s="216"/>
      <c r="K100" s="216"/>
      <c r="L100" s="216"/>
      <c r="M100" s="216"/>
      <c r="N100" s="216"/>
      <c r="O100" s="216"/>
      <c r="P100" s="216"/>
      <c r="Q100" s="216"/>
      <c r="R100" s="216"/>
      <c r="S100" s="216"/>
      <c r="T100" s="216"/>
      <c r="U100" s="216"/>
      <c r="V100" s="216"/>
      <c r="W100" s="216"/>
      <c r="X100" s="216"/>
    </row>
    <row r="101" spans="2:9" ht="18" customHeight="1" thickBot="1">
      <c r="B101" s="864" t="s">
        <v>709</v>
      </c>
      <c r="C101" s="865"/>
      <c r="D101" s="865"/>
      <c r="E101" s="865"/>
      <c r="F101" s="865"/>
      <c r="G101" s="865"/>
      <c r="H101" s="866"/>
      <c r="I101" s="584"/>
    </row>
    <row r="102" spans="2:9" ht="15">
      <c r="B102" s="619"/>
      <c r="C102" s="380" t="s">
        <v>753</v>
      </c>
      <c r="D102" s="211"/>
      <c r="E102" s="211"/>
      <c r="F102" s="610"/>
      <c r="G102" s="381"/>
      <c r="H102" s="691"/>
      <c r="I102" s="584"/>
    </row>
    <row r="103" spans="2:9" ht="15">
      <c r="B103" s="619"/>
      <c r="C103" s="380" t="s">
        <v>710</v>
      </c>
      <c r="D103" s="211"/>
      <c r="E103" s="211"/>
      <c r="F103" s="610"/>
      <c r="G103" s="381"/>
      <c r="H103" s="692"/>
      <c r="I103" s="584"/>
    </row>
    <row r="104" spans="2:9" ht="15">
      <c r="B104" s="619"/>
      <c r="C104" s="380" t="s">
        <v>711</v>
      </c>
      <c r="D104" s="211"/>
      <c r="E104" s="211"/>
      <c r="F104" s="610"/>
      <c r="G104" s="381"/>
      <c r="H104" s="692"/>
      <c r="I104" s="584"/>
    </row>
    <row r="105" spans="2:9" ht="15">
      <c r="B105" s="619"/>
      <c r="C105" s="380" t="s">
        <v>712</v>
      </c>
      <c r="D105" s="211"/>
      <c r="E105" s="211"/>
      <c r="F105" s="610"/>
      <c r="G105" s="381"/>
      <c r="H105" s="692"/>
      <c r="I105" s="584"/>
    </row>
    <row r="106" spans="2:9" ht="15">
      <c r="B106" s="619"/>
      <c r="C106" s="680" t="s">
        <v>773</v>
      </c>
      <c r="D106" s="211"/>
      <c r="E106" s="211"/>
      <c r="F106" s="610"/>
      <c r="H106" s="702">
        <f>SUM(H102:H105)</f>
        <v>0</v>
      </c>
      <c r="I106" s="584"/>
    </row>
    <row r="107" spans="2:9" ht="8.25" customHeight="1">
      <c r="B107" s="619"/>
      <c r="C107" s="380"/>
      <c r="D107" s="211"/>
      <c r="E107" s="211"/>
      <c r="F107" s="610"/>
      <c r="G107" s="586"/>
      <c r="H107" s="703"/>
      <c r="I107" s="584"/>
    </row>
    <row r="108" spans="2:8" ht="32.25" customHeight="1">
      <c r="B108" s="619"/>
      <c r="C108" s="867" t="s">
        <v>713</v>
      </c>
      <c r="D108" s="868"/>
      <c r="E108" s="869"/>
      <c r="F108" s="870"/>
      <c r="G108" s="591"/>
      <c r="H108" s="613"/>
    </row>
    <row r="109" spans="2:8" ht="16.5" customHeight="1" thickBot="1">
      <c r="B109" s="619"/>
      <c r="C109" s="593"/>
      <c r="D109" s="593"/>
      <c r="E109" s="583"/>
      <c r="F109" s="612"/>
      <c r="G109" s="591"/>
      <c r="H109" s="613"/>
    </row>
    <row r="110" spans="2:9" ht="18" customHeight="1" thickBot="1">
      <c r="B110" s="864" t="s">
        <v>787</v>
      </c>
      <c r="C110" s="865"/>
      <c r="D110" s="865"/>
      <c r="E110" s="865"/>
      <c r="F110" s="865"/>
      <c r="G110" s="865"/>
      <c r="H110" s="866"/>
      <c r="I110" s="584"/>
    </row>
    <row r="111" spans="2:9" ht="18" customHeight="1">
      <c r="B111" s="618"/>
      <c r="C111" s="649" t="s">
        <v>746</v>
      </c>
      <c r="D111" s="618"/>
      <c r="E111" s="618"/>
      <c r="F111" s="618"/>
      <c r="G111" s="618"/>
      <c r="H111" s="618"/>
      <c r="I111" s="584"/>
    </row>
    <row r="112" spans="2:9" ht="15" customHeight="1">
      <c r="B112" s="619"/>
      <c r="C112" s="380" t="s">
        <v>747</v>
      </c>
      <c r="D112" s="211"/>
      <c r="E112" s="211"/>
      <c r="F112" s="610"/>
      <c r="G112" s="381"/>
      <c r="H112" s="692"/>
      <c r="I112" s="584"/>
    </row>
    <row r="113" spans="2:9" ht="12" customHeight="1">
      <c r="B113" s="619"/>
      <c r="C113" s="380"/>
      <c r="D113" s="211"/>
      <c r="E113" s="211"/>
      <c r="F113" s="610"/>
      <c r="G113" s="381"/>
      <c r="H113" s="700"/>
      <c r="I113" s="584"/>
    </row>
    <row r="114" spans="2:8" ht="51" customHeight="1">
      <c r="B114" s="619"/>
      <c r="C114" s="867" t="s">
        <v>713</v>
      </c>
      <c r="D114" s="868"/>
      <c r="E114" s="869"/>
      <c r="F114" s="870"/>
      <c r="G114" s="591"/>
      <c r="H114" s="613"/>
    </row>
    <row r="115" spans="2:8" ht="12.75" customHeight="1">
      <c r="B115" s="619"/>
      <c r="C115" s="594"/>
      <c r="D115" s="594"/>
      <c r="E115" s="583"/>
      <c r="F115" s="583"/>
      <c r="G115" s="591"/>
      <c r="H115" s="613"/>
    </row>
    <row r="116" spans="2:9" ht="18" customHeight="1">
      <c r="B116" s="618"/>
      <c r="C116" s="649" t="s">
        <v>788</v>
      </c>
      <c r="D116" s="618"/>
      <c r="E116" s="618"/>
      <c r="F116" s="618"/>
      <c r="G116" s="618"/>
      <c r="H116" s="618"/>
      <c r="I116" s="584"/>
    </row>
    <row r="117" spans="2:9" ht="15" customHeight="1">
      <c r="B117" s="619"/>
      <c r="C117" s="380" t="s">
        <v>747</v>
      </c>
      <c r="D117" s="211"/>
      <c r="E117" s="211"/>
      <c r="F117" s="610"/>
      <c r="G117" s="381"/>
      <c r="H117" s="692"/>
      <c r="I117" s="584"/>
    </row>
    <row r="118" spans="2:8" ht="51" customHeight="1">
      <c r="B118" s="619"/>
      <c r="C118" s="867" t="s">
        <v>713</v>
      </c>
      <c r="D118" s="868"/>
      <c r="E118" s="869"/>
      <c r="F118" s="870"/>
      <c r="G118" s="591"/>
      <c r="H118" s="613"/>
    </row>
    <row r="119" spans="2:12" ht="9" customHeight="1">
      <c r="B119" s="619"/>
      <c r="C119" s="380"/>
      <c r="D119" s="211"/>
      <c r="E119" s="211"/>
      <c r="F119" s="610"/>
      <c r="G119" s="381"/>
      <c r="H119" s="700"/>
      <c r="I119" s="584"/>
      <c r="L119" s="216"/>
    </row>
    <row r="120" spans="2:8" ht="73.5" customHeight="1">
      <c r="B120" s="619"/>
      <c r="C120" s="867" t="s">
        <v>789</v>
      </c>
      <c r="D120" s="868"/>
      <c r="E120" s="869"/>
      <c r="F120" s="870"/>
      <c r="G120" s="591"/>
      <c r="H120" s="613"/>
    </row>
    <row r="121" spans="2:9" ht="12" customHeight="1">
      <c r="B121" s="619"/>
      <c r="C121" s="380"/>
      <c r="D121" s="211"/>
      <c r="E121" s="211"/>
      <c r="F121" s="610"/>
      <c r="G121" s="381"/>
      <c r="H121" s="700"/>
      <c r="I121" s="584"/>
    </row>
    <row r="122" spans="2:24" s="589" customFormat="1" ht="7.5" customHeight="1" thickBot="1">
      <c r="B122" s="621"/>
      <c r="C122" s="47"/>
      <c r="D122" s="7"/>
      <c r="E122" s="592"/>
      <c r="F122" s="613"/>
      <c r="G122" s="591"/>
      <c r="H122" s="613"/>
      <c r="I122" s="587"/>
      <c r="J122" s="588"/>
      <c r="K122" s="588"/>
      <c r="L122" s="588"/>
      <c r="M122" s="588"/>
      <c r="N122" s="588"/>
      <c r="O122" s="588"/>
      <c r="P122" s="588"/>
      <c r="Q122" s="588"/>
      <c r="R122" s="588"/>
      <c r="S122" s="588"/>
      <c r="T122" s="588"/>
      <c r="U122" s="588"/>
      <c r="V122" s="588"/>
      <c r="W122" s="588"/>
      <c r="X122" s="588"/>
    </row>
    <row r="123" spans="2:8" ht="18" customHeight="1" thickBot="1">
      <c r="B123" s="638" t="s">
        <v>739</v>
      </c>
      <c r="C123" s="600"/>
      <c r="D123" s="601"/>
      <c r="E123" s="601"/>
      <c r="F123" s="601"/>
      <c r="G123" s="601"/>
      <c r="H123" s="603"/>
    </row>
    <row r="124" spans="2:8" ht="3" customHeight="1" thickBot="1">
      <c r="B124" s="639"/>
      <c r="C124" s="640"/>
      <c r="D124" s="641"/>
      <c r="E124" s="641"/>
      <c r="F124" s="642"/>
      <c r="G124" s="643"/>
      <c r="H124" s="689"/>
    </row>
    <row r="125" spans="2:24" s="28" customFormat="1" ht="12.75" customHeight="1" thickBot="1">
      <c r="B125" s="633"/>
      <c r="C125" s="634"/>
      <c r="D125" s="635"/>
      <c r="E125" s="635"/>
      <c r="F125" s="636"/>
      <c r="G125" s="637"/>
      <c r="H125" s="690"/>
      <c r="I125" s="212"/>
      <c r="J125" s="212"/>
      <c r="K125" s="212"/>
      <c r="L125" s="212"/>
      <c r="M125" s="212"/>
      <c r="N125" s="212"/>
      <c r="O125" s="212"/>
      <c r="P125" s="212"/>
      <c r="Q125" s="212"/>
      <c r="R125" s="212"/>
      <c r="S125" s="212"/>
      <c r="T125" s="212"/>
      <c r="U125" s="212"/>
      <c r="V125" s="212"/>
      <c r="W125" s="212"/>
      <c r="X125" s="212"/>
    </row>
    <row r="126" spans="2:24" s="589" customFormat="1" ht="18" customHeight="1" thickBot="1">
      <c r="B126" s="864" t="s">
        <v>740</v>
      </c>
      <c r="C126" s="865"/>
      <c r="D126" s="865"/>
      <c r="E126" s="865"/>
      <c r="F126" s="865"/>
      <c r="G126" s="865"/>
      <c r="H126" s="866"/>
      <c r="I126" s="587"/>
      <c r="J126" s="588"/>
      <c r="K126" s="588"/>
      <c r="L126" s="588"/>
      <c r="M126" s="588"/>
      <c r="N126" s="588"/>
      <c r="O126" s="588"/>
      <c r="P126" s="588"/>
      <c r="Q126" s="588"/>
      <c r="R126" s="588"/>
      <c r="S126" s="588"/>
      <c r="T126" s="588"/>
      <c r="U126" s="588"/>
      <c r="V126" s="588"/>
      <c r="W126" s="588"/>
      <c r="X126" s="588"/>
    </row>
    <row r="127" spans="2:16" ht="15">
      <c r="B127" s="619"/>
      <c r="C127" s="380" t="s">
        <v>703</v>
      </c>
      <c r="D127" s="211"/>
      <c r="E127" s="211"/>
      <c r="F127" s="610"/>
      <c r="G127" s="381"/>
      <c r="H127" s="691"/>
      <c r="N127" s="164"/>
      <c r="O127" s="33"/>
      <c r="P127" s="33"/>
    </row>
    <row r="128" spans="2:8" ht="15">
      <c r="B128" s="619"/>
      <c r="C128" s="380" t="s">
        <v>345</v>
      </c>
      <c r="D128" s="211"/>
      <c r="E128" s="211"/>
      <c r="F128" s="610"/>
      <c r="G128" s="381"/>
      <c r="H128" s="692"/>
    </row>
    <row r="129" spans="2:24" ht="15">
      <c r="B129" s="622"/>
      <c r="C129" s="680" t="s">
        <v>772</v>
      </c>
      <c r="H129" s="693">
        <f>SUM(H126:H128)</f>
        <v>0</v>
      </c>
      <c r="I129"/>
      <c r="J129"/>
      <c r="K129"/>
      <c r="L129"/>
      <c r="M129"/>
      <c r="N129"/>
      <c r="O129"/>
      <c r="P129"/>
      <c r="Q129"/>
      <c r="R129"/>
      <c r="S129"/>
      <c r="T129"/>
      <c r="U129"/>
      <c r="V129"/>
      <c r="W129"/>
      <c r="X129"/>
    </row>
    <row r="130" spans="2:8" ht="10.5" customHeight="1">
      <c r="B130" s="619"/>
      <c r="C130" s="380"/>
      <c r="D130" s="211"/>
      <c r="E130" s="211"/>
      <c r="F130" s="610"/>
      <c r="G130" s="381"/>
      <c r="H130" s="700"/>
    </row>
    <row r="131" spans="2:8" ht="15">
      <c r="B131" s="619"/>
      <c r="C131" s="380" t="s">
        <v>741</v>
      </c>
      <c r="D131" s="211"/>
      <c r="E131" s="211"/>
      <c r="F131" s="610"/>
      <c r="G131" s="381"/>
      <c r="H131" s="692"/>
    </row>
    <row r="132" spans="2:8" ht="7.5" customHeight="1">
      <c r="B132" s="619"/>
      <c r="C132" s="380"/>
      <c r="D132" s="211"/>
      <c r="E132" s="211"/>
      <c r="F132" s="610"/>
      <c r="G132" s="381"/>
      <c r="H132" s="700"/>
    </row>
    <row r="133" spans="2:8" ht="15">
      <c r="B133" s="619"/>
      <c r="C133" s="380" t="s">
        <v>748</v>
      </c>
      <c r="D133" s="211"/>
      <c r="E133" s="211"/>
      <c r="F133" s="610"/>
      <c r="G133" s="381"/>
      <c r="H133" s="704"/>
    </row>
    <row r="134" spans="2:24" ht="9" customHeight="1" thickBot="1">
      <c r="B134" s="622"/>
      <c r="C134"/>
      <c r="I134"/>
      <c r="J134"/>
      <c r="K134"/>
      <c r="L134"/>
      <c r="M134"/>
      <c r="N134"/>
      <c r="O134"/>
      <c r="P134"/>
      <c r="Q134"/>
      <c r="R134"/>
      <c r="S134"/>
      <c r="T134"/>
      <c r="U134"/>
      <c r="V134"/>
      <c r="W134"/>
      <c r="X134"/>
    </row>
    <row r="135" spans="2:24" s="589" customFormat="1" ht="18" customHeight="1" thickBot="1">
      <c r="B135" s="864" t="s">
        <v>745</v>
      </c>
      <c r="C135" s="865"/>
      <c r="D135" s="865"/>
      <c r="E135" s="865"/>
      <c r="F135" s="865"/>
      <c r="G135" s="865"/>
      <c r="H135" s="866"/>
      <c r="I135" s="587"/>
      <c r="J135" s="588"/>
      <c r="K135" s="588"/>
      <c r="L135" s="588"/>
      <c r="M135" s="588"/>
      <c r="N135" s="588"/>
      <c r="O135" s="588"/>
      <c r="P135" s="588"/>
      <c r="Q135" s="588"/>
      <c r="R135" s="588"/>
      <c r="S135" s="588"/>
      <c r="T135" s="588"/>
      <c r="U135" s="588"/>
      <c r="V135" s="588"/>
      <c r="W135" s="588"/>
      <c r="X135" s="588"/>
    </row>
    <row r="136" spans="2:16" ht="15">
      <c r="B136" s="619"/>
      <c r="C136" s="380" t="s">
        <v>742</v>
      </c>
      <c r="D136" s="211"/>
      <c r="E136" s="211"/>
      <c r="F136" s="610"/>
      <c r="G136" s="381"/>
      <c r="H136" s="691"/>
      <c r="N136" s="164"/>
      <c r="O136" s="33"/>
      <c r="P136" s="33"/>
    </row>
    <row r="137" spans="2:8" ht="15">
      <c r="B137" s="619"/>
      <c r="C137" s="380" t="s">
        <v>743</v>
      </c>
      <c r="D137" s="211"/>
      <c r="E137" s="211"/>
      <c r="F137" s="610"/>
      <c r="G137" s="381"/>
      <c r="H137" s="692"/>
    </row>
    <row r="138" spans="2:8" ht="15">
      <c r="B138" s="619"/>
      <c r="C138" s="380" t="s">
        <v>744</v>
      </c>
      <c r="D138" s="211"/>
      <c r="E138" s="211"/>
      <c r="F138" s="610"/>
      <c r="G138" s="381"/>
      <c r="H138" s="692"/>
    </row>
    <row r="139" spans="2:24" ht="15">
      <c r="B139" s="622"/>
      <c r="C139" s="680" t="s">
        <v>774</v>
      </c>
      <c r="H139" s="693">
        <f>SUM(H136:H138)</f>
        <v>0</v>
      </c>
      <c r="I139"/>
      <c r="J139"/>
      <c r="K139"/>
      <c r="L139"/>
      <c r="M139"/>
      <c r="N139"/>
      <c r="O139"/>
      <c r="P139"/>
      <c r="Q139"/>
      <c r="R139"/>
      <c r="S139"/>
      <c r="T139"/>
      <c r="U139"/>
      <c r="V139"/>
      <c r="W139"/>
      <c r="X139"/>
    </row>
    <row r="140" ht="16.5" thickBot="1"/>
    <row r="141" spans="2:24" s="589" customFormat="1" ht="18" customHeight="1" thickBot="1">
      <c r="B141" s="864" t="s">
        <v>856</v>
      </c>
      <c r="C141" s="865"/>
      <c r="D141" s="865"/>
      <c r="E141" s="865"/>
      <c r="F141" s="865"/>
      <c r="G141" s="865"/>
      <c r="H141" s="866"/>
      <c r="I141" s="587"/>
      <c r="J141" s="588"/>
      <c r="K141" s="588"/>
      <c r="L141" s="588"/>
      <c r="M141" s="588"/>
      <c r="N141" s="588"/>
      <c r="O141" s="588"/>
      <c r="P141" s="588"/>
      <c r="Q141" s="588"/>
      <c r="R141" s="588"/>
      <c r="S141" s="588"/>
      <c r="T141" s="588"/>
      <c r="U141" s="588"/>
      <c r="V141" s="588"/>
      <c r="W141" s="588"/>
      <c r="X141" s="588"/>
    </row>
    <row r="142" spans="2:16" ht="15">
      <c r="B142" s="619"/>
      <c r="C142" s="380" t="s">
        <v>782</v>
      </c>
      <c r="D142" s="211"/>
      <c r="E142" s="211"/>
      <c r="F142" s="610"/>
      <c r="G142" s="381"/>
      <c r="H142" s="691"/>
      <c r="N142" s="164"/>
      <c r="O142" s="33"/>
      <c r="P142" s="33"/>
    </row>
    <row r="143" spans="2:8" ht="15">
      <c r="B143" s="619"/>
      <c r="C143" s="380" t="s">
        <v>784</v>
      </c>
      <c r="D143" s="211"/>
      <c r="E143" s="211"/>
      <c r="F143" s="610"/>
      <c r="G143" s="381"/>
      <c r="H143" s="692"/>
    </row>
    <row r="144" spans="2:8" ht="15">
      <c r="B144" s="619"/>
      <c r="C144" s="380" t="s">
        <v>783</v>
      </c>
      <c r="D144" s="211"/>
      <c r="E144" s="211"/>
      <c r="F144" s="610"/>
      <c r="G144" s="381"/>
      <c r="H144" s="692"/>
    </row>
    <row r="145" spans="2:8" ht="15">
      <c r="B145" s="619"/>
      <c r="C145" s="380" t="s">
        <v>785</v>
      </c>
      <c r="D145" s="211"/>
      <c r="E145" s="211"/>
      <c r="F145" s="610"/>
      <c r="G145" s="381"/>
      <c r="H145" s="704"/>
    </row>
    <row r="146" ht="16.5" thickBot="1"/>
    <row r="147" spans="2:24" s="589" customFormat="1" ht="18" customHeight="1" thickBot="1">
      <c r="B147" s="864" t="s">
        <v>611</v>
      </c>
      <c r="C147" s="865"/>
      <c r="D147" s="865"/>
      <c r="E147" s="865"/>
      <c r="F147" s="865"/>
      <c r="G147" s="865"/>
      <c r="H147" s="866"/>
      <c r="I147" s="587"/>
      <c r="J147" s="588"/>
      <c r="K147" s="588"/>
      <c r="L147" s="588"/>
      <c r="M147" s="588"/>
      <c r="N147" s="588"/>
      <c r="O147" s="588"/>
      <c r="P147" s="588"/>
      <c r="Q147" s="588"/>
      <c r="R147" s="588"/>
      <c r="S147" s="588"/>
      <c r="T147" s="588"/>
      <c r="U147" s="588"/>
      <c r="V147" s="588"/>
      <c r="W147" s="588"/>
      <c r="X147" s="588"/>
    </row>
    <row r="148" spans="2:16" ht="15">
      <c r="B148" s="619"/>
      <c r="C148" s="380" t="s">
        <v>797</v>
      </c>
      <c r="D148" s="211"/>
      <c r="E148" s="211"/>
      <c r="F148" s="610"/>
      <c r="G148" s="381"/>
      <c r="H148" s="706"/>
      <c r="N148" s="164"/>
      <c r="O148" s="33"/>
      <c r="P148" s="33"/>
    </row>
    <row r="149" spans="2:16" ht="15">
      <c r="B149" s="619"/>
      <c r="C149" s="380" t="s">
        <v>850</v>
      </c>
      <c r="D149" s="211"/>
      <c r="E149" s="211"/>
      <c r="F149" s="610"/>
      <c r="G149" s="381"/>
      <c r="H149" s="705"/>
      <c r="N149" s="164"/>
      <c r="O149" s="33"/>
      <c r="P149" s="33"/>
    </row>
    <row r="150" spans="2:8" ht="15">
      <c r="B150" s="619"/>
      <c r="C150" s="380" t="s">
        <v>796</v>
      </c>
      <c r="D150" s="211"/>
      <c r="E150" s="211"/>
      <c r="F150" s="610"/>
      <c r="G150" s="381"/>
      <c r="H150" s="706"/>
    </row>
    <row r="151" ht="16.5" thickBot="1"/>
    <row r="152" spans="2:24" s="589" customFormat="1" ht="18" customHeight="1" thickBot="1">
      <c r="B152" s="864" t="s">
        <v>853</v>
      </c>
      <c r="C152" s="865"/>
      <c r="D152" s="865"/>
      <c r="E152" s="865"/>
      <c r="F152" s="865"/>
      <c r="G152" s="865"/>
      <c r="H152" s="866"/>
      <c r="I152" s="587"/>
      <c r="J152" s="588"/>
      <c r="K152" s="588"/>
      <c r="L152" s="588"/>
      <c r="M152" s="588"/>
      <c r="N152" s="588"/>
      <c r="O152" s="588"/>
      <c r="P152" s="588"/>
      <c r="Q152" s="588"/>
      <c r="R152" s="588"/>
      <c r="S152" s="588"/>
      <c r="T152" s="588"/>
      <c r="U152" s="588"/>
      <c r="V152" s="588"/>
      <c r="W152" s="588"/>
      <c r="X152" s="588"/>
    </row>
    <row r="153" spans="2:16" ht="19.5" customHeight="1">
      <c r="B153" s="619"/>
      <c r="C153" s="380" t="s">
        <v>786</v>
      </c>
      <c r="D153" s="211"/>
      <c r="E153" s="211"/>
      <c r="F153" s="610"/>
      <c r="G153" s="381"/>
      <c r="H153" s="691"/>
      <c r="N153" s="164"/>
      <c r="O153" s="33"/>
      <c r="P153" s="33"/>
    </row>
    <row r="154" ht="16.5" thickBot="1"/>
    <row r="155" spans="2:24" s="589" customFormat="1" ht="18" customHeight="1" thickBot="1">
      <c r="B155" s="864" t="s">
        <v>792</v>
      </c>
      <c r="C155" s="865"/>
      <c r="D155" s="865"/>
      <c r="E155" s="865"/>
      <c r="F155" s="865"/>
      <c r="G155" s="865"/>
      <c r="H155" s="866"/>
      <c r="I155" s="587"/>
      <c r="J155" s="588"/>
      <c r="K155" s="588"/>
      <c r="L155" s="588"/>
      <c r="M155" s="588"/>
      <c r="N155" s="588"/>
      <c r="O155" s="588"/>
      <c r="P155" s="588"/>
      <c r="Q155" s="588"/>
      <c r="R155" s="588"/>
      <c r="S155" s="588"/>
      <c r="T155" s="588"/>
      <c r="U155" s="588"/>
      <c r="V155" s="588"/>
      <c r="W155" s="588"/>
      <c r="X155" s="588"/>
    </row>
    <row r="156" spans="2:16" ht="15">
      <c r="B156" s="619"/>
      <c r="C156" s="380" t="s">
        <v>798</v>
      </c>
      <c r="D156" s="211"/>
      <c r="E156" s="211"/>
      <c r="F156" s="610"/>
      <c r="G156" s="381"/>
      <c r="H156" s="705"/>
      <c r="N156" s="164"/>
      <c r="O156" s="33"/>
      <c r="P156" s="33"/>
    </row>
    <row r="157" spans="2:16" ht="15">
      <c r="B157" s="619"/>
      <c r="C157" s="380" t="s">
        <v>790</v>
      </c>
      <c r="D157" s="211"/>
      <c r="E157" s="211"/>
      <c r="F157" s="610"/>
      <c r="G157" s="381"/>
      <c r="H157" s="705"/>
      <c r="N157" s="164"/>
      <c r="O157" s="33"/>
      <c r="P157" s="33"/>
    </row>
    <row r="158" spans="2:8" ht="15">
      <c r="B158" s="619"/>
      <c r="C158" s="380" t="s">
        <v>791</v>
      </c>
      <c r="D158" s="211"/>
      <c r="E158" s="211"/>
      <c r="F158" s="610"/>
      <c r="G158" s="381"/>
      <c r="H158" s="705"/>
    </row>
    <row r="159" spans="2:8" ht="15">
      <c r="B159" s="619"/>
      <c r="C159" s="380" t="s">
        <v>799</v>
      </c>
      <c r="D159" s="211"/>
      <c r="E159" s="211"/>
      <c r="F159" s="610"/>
      <c r="G159" s="381"/>
      <c r="H159" s="705"/>
    </row>
    <row r="160" ht="16.5" thickBot="1"/>
    <row r="161" spans="2:24" s="589" customFormat="1" ht="18" customHeight="1" thickBot="1">
      <c r="B161" s="864" t="s">
        <v>793</v>
      </c>
      <c r="C161" s="865"/>
      <c r="D161" s="865"/>
      <c r="E161" s="865"/>
      <c r="F161" s="865"/>
      <c r="G161" s="865"/>
      <c r="H161" s="866"/>
      <c r="I161" s="587"/>
      <c r="J161" s="588"/>
      <c r="K161" s="588"/>
      <c r="L161" s="588"/>
      <c r="M161" s="588"/>
      <c r="N161" s="588"/>
      <c r="O161" s="588"/>
      <c r="P161" s="588"/>
      <c r="Q161" s="588"/>
      <c r="R161" s="588"/>
      <c r="S161" s="588"/>
      <c r="T161" s="588"/>
      <c r="U161" s="588"/>
      <c r="V161" s="588"/>
      <c r="W161" s="588"/>
      <c r="X161" s="588"/>
    </row>
    <row r="162" spans="2:16" ht="15">
      <c r="B162" s="619"/>
      <c r="C162" s="380" t="s">
        <v>794</v>
      </c>
      <c r="D162" s="211"/>
      <c r="E162" s="211"/>
      <c r="F162" s="610"/>
      <c r="G162" s="381"/>
      <c r="H162" s="705"/>
      <c r="N162" s="164"/>
      <c r="O162" s="33"/>
      <c r="P162" s="33"/>
    </row>
    <row r="163" spans="2:16" ht="15">
      <c r="B163" s="619"/>
      <c r="C163" s="380" t="s">
        <v>795</v>
      </c>
      <c r="D163" s="211"/>
      <c r="E163" s="211"/>
      <c r="F163" s="610"/>
      <c r="G163" s="381"/>
      <c r="H163" s="705"/>
      <c r="N163" s="164"/>
      <c r="O163" s="33"/>
      <c r="P163" s="33"/>
    </row>
  </sheetData>
  <sheetProtection selectLockedCells="1"/>
  <mergeCells count="35">
    <mergeCell ref="C114:D114"/>
    <mergeCell ref="E114:F114"/>
    <mergeCell ref="C118:D118"/>
    <mergeCell ref="E118:F118"/>
    <mergeCell ref="B147:H147"/>
    <mergeCell ref="B161:H161"/>
    <mergeCell ref="B126:H126"/>
    <mergeCell ref="B135:H135"/>
    <mergeCell ref="B141:H141"/>
    <mergeCell ref="B155:H155"/>
    <mergeCell ref="B1:H1"/>
    <mergeCell ref="B3:H3"/>
    <mergeCell ref="B2:H2"/>
    <mergeCell ref="B4:H4"/>
    <mergeCell ref="B52:H52"/>
    <mergeCell ref="B59:H59"/>
    <mergeCell ref="C67:G67"/>
    <mergeCell ref="C74:D74"/>
    <mergeCell ref="C108:D108"/>
    <mergeCell ref="E74:F74"/>
    <mergeCell ref="E108:F108"/>
    <mergeCell ref="B80:H80"/>
    <mergeCell ref="B93:H93"/>
    <mergeCell ref="B85:H85"/>
    <mergeCell ref="B101:H101"/>
    <mergeCell ref="B152:H152"/>
    <mergeCell ref="C120:D120"/>
    <mergeCell ref="E120:F120"/>
    <mergeCell ref="K61:N61"/>
    <mergeCell ref="B20:H20"/>
    <mergeCell ref="B24:H24"/>
    <mergeCell ref="B40:H40"/>
    <mergeCell ref="B45:H45"/>
    <mergeCell ref="C61:G61"/>
    <mergeCell ref="B110:H110"/>
  </mergeCells>
  <dataValidations count="1">
    <dataValidation type="decimal" allowBlank="1" showInputMessage="1" showErrorMessage="1" sqref="H7:H8 H121 H86:H89 H81:H83 H41:H43 H21:H22 H34:H39 H102:H107 H75:H76 H46:H51 H53:H58 H62:H65 H68:H73 H25:H28 H127:H134 H136:H139 H11:H16 H153 H112:H113 H117 H119 H94:H100 H142:H145">
      <formula1>-500000000</formula1>
      <formula2>500000000</formula2>
    </dataValidation>
  </dataValidations>
  <printOptions horizontalCentered="1"/>
  <pageMargins left="0.1" right="0.1" top="0.51" bottom="0.48" header="0.3" footer="0.27"/>
  <pageSetup horizontalDpi="600" verticalDpi="600" orientation="portrait" r:id="rId4"/>
  <headerFooter alignWithMargins="0">
    <oddFooter>&amp;R&amp;"Calibri,Regular"Status Animarum: &amp;P</oddFooter>
  </headerFooter>
  <rowBreaks count="3" manualBreakCount="3">
    <brk id="49" max="255" man="1"/>
    <brk id="88" max="255" man="1"/>
    <brk id="122" max="255" man="1"/>
  </rowBreaks>
  <drawing r:id="rId3"/>
  <legacyDrawing r:id="rId2"/>
</worksheet>
</file>

<file path=xl/worksheets/sheet13.xml><?xml version="1.0" encoding="utf-8"?>
<worksheet xmlns="http://schemas.openxmlformats.org/spreadsheetml/2006/main" xmlns:r="http://schemas.openxmlformats.org/officeDocument/2006/relationships">
  <sheetPr>
    <tabColor indexed="16"/>
  </sheetPr>
  <dimension ref="A1:M97"/>
  <sheetViews>
    <sheetView showGridLines="0" zoomScalePageLayoutView="0" workbookViewId="0" topLeftCell="A1">
      <selection activeCell="A4" sqref="A4:G4"/>
    </sheetView>
  </sheetViews>
  <sheetFormatPr defaultColWidth="9.140625" defaultRowHeight="12.75"/>
  <cols>
    <col min="1" max="1" width="6.57421875" style="40" customWidth="1"/>
    <col min="2" max="2" width="9.140625" style="42" customWidth="1"/>
    <col min="3" max="3" width="14.8515625" style="0" customWidth="1"/>
    <col min="4" max="4" width="12.28125" style="0" customWidth="1"/>
    <col min="5" max="5" width="15.140625" style="0" customWidth="1"/>
    <col min="6" max="6" width="10.28125" style="0" customWidth="1"/>
    <col min="7" max="7" width="12.421875" style="0" customWidth="1"/>
    <col min="8" max="8" width="6.28125" style="0" customWidth="1"/>
    <col min="11" max="11" width="6.57421875" style="0" customWidth="1"/>
  </cols>
  <sheetData>
    <row r="1" spans="1:7" s="124" customFormat="1" ht="26.25" thickBot="1">
      <c r="A1" s="882">
        <f>Cover!D6</f>
        <v>0</v>
      </c>
      <c r="B1" s="883"/>
      <c r="C1" s="883"/>
      <c r="D1" s="883"/>
      <c r="E1" s="883"/>
      <c r="F1" s="883"/>
      <c r="G1" s="884"/>
    </row>
    <row r="2" spans="1:7" s="124" customFormat="1" ht="23.25">
      <c r="A2" s="888" t="s">
        <v>466</v>
      </c>
      <c r="B2" s="889"/>
      <c r="C2" s="889"/>
      <c r="D2" s="889"/>
      <c r="E2" s="889"/>
      <c r="F2" s="889"/>
      <c r="G2" s="890"/>
    </row>
    <row r="3" spans="1:7" s="124" customFormat="1" ht="19.5" thickBot="1">
      <c r="A3" s="885" t="s">
        <v>803</v>
      </c>
      <c r="B3" s="886"/>
      <c r="C3" s="886"/>
      <c r="D3" s="886"/>
      <c r="E3" s="886"/>
      <c r="F3" s="886"/>
      <c r="G3" s="887"/>
    </row>
    <row r="4" spans="1:7" s="124" customFormat="1" ht="5.25" customHeight="1" thickBot="1">
      <c r="A4" s="891"/>
      <c r="B4" s="892"/>
      <c r="C4" s="892"/>
      <c r="D4" s="892"/>
      <c r="E4" s="892"/>
      <c r="F4" s="892"/>
      <c r="G4" s="893"/>
    </row>
    <row r="5" spans="1:10" s="129" customFormat="1" ht="6.75" customHeight="1">
      <c r="A5" s="125"/>
      <c r="B5" s="126"/>
      <c r="C5" s="126"/>
      <c r="D5" s="127"/>
      <c r="E5" s="128"/>
      <c r="F5" s="128"/>
      <c r="G5" s="128"/>
      <c r="I5" s="130"/>
      <c r="J5" s="130"/>
    </row>
    <row r="6" spans="1:10" s="129" customFormat="1" ht="38.25" customHeight="1">
      <c r="A6" s="896" t="s">
        <v>679</v>
      </c>
      <c r="B6" s="897"/>
      <c r="C6" s="897"/>
      <c r="D6" s="897"/>
      <c r="E6" s="897"/>
      <c r="F6" s="897"/>
      <c r="G6" s="897"/>
      <c r="I6" s="130"/>
      <c r="J6" s="130"/>
    </row>
    <row r="7" spans="1:10" s="25" customFormat="1" ht="3.75" customHeight="1">
      <c r="A7" s="81"/>
      <c r="B7" s="82"/>
      <c r="C7" s="82"/>
      <c r="D7" s="83"/>
      <c r="E7" s="84"/>
      <c r="F7" s="84"/>
      <c r="G7" s="38"/>
      <c r="I7" s="27"/>
      <c r="J7" s="27"/>
    </row>
    <row r="8" spans="1:10" s="25" customFormat="1" ht="15" customHeight="1">
      <c r="A8" s="91" t="s">
        <v>550</v>
      </c>
      <c r="B8" s="92"/>
      <c r="C8" s="92"/>
      <c r="D8" s="93"/>
      <c r="E8" s="94"/>
      <c r="F8" s="95"/>
      <c r="G8" s="38"/>
      <c r="I8" s="27"/>
      <c r="J8" s="27"/>
    </row>
    <row r="9" spans="1:10" s="38" customFormat="1" ht="6.75" customHeight="1">
      <c r="A9" s="131"/>
      <c r="B9" s="132"/>
      <c r="C9" s="132"/>
      <c r="D9" s="132"/>
      <c r="E9" s="132"/>
      <c r="F9" s="132"/>
      <c r="G9" s="133"/>
      <c r="I9" s="43"/>
      <c r="J9" s="43"/>
    </row>
    <row r="10" spans="1:10" s="25" customFormat="1" ht="15" customHeight="1">
      <c r="A10" s="62"/>
      <c r="B10" s="879" t="s">
        <v>467</v>
      </c>
      <c r="C10" s="879"/>
      <c r="D10" s="879"/>
      <c r="E10" s="878"/>
      <c r="F10" s="878"/>
      <c r="G10" s="878"/>
      <c r="I10" s="27"/>
      <c r="J10" s="27"/>
    </row>
    <row r="11" spans="1:10" s="25" customFormat="1" ht="15" customHeight="1">
      <c r="A11" s="62"/>
      <c r="B11" s="879" t="s">
        <v>468</v>
      </c>
      <c r="C11" s="879"/>
      <c r="D11" s="879"/>
      <c r="E11" s="878"/>
      <c r="F11" s="878"/>
      <c r="G11" s="878"/>
      <c r="I11" s="27"/>
      <c r="J11" s="27"/>
    </row>
    <row r="12" spans="1:10" s="25" customFormat="1" ht="15" customHeight="1">
      <c r="A12" s="62"/>
      <c r="B12" s="879" t="s">
        <v>469</v>
      </c>
      <c r="C12" s="879"/>
      <c r="D12" s="879"/>
      <c r="E12" s="898"/>
      <c r="F12" s="878"/>
      <c r="G12" s="878"/>
      <c r="I12" s="27"/>
      <c r="J12" s="27"/>
    </row>
    <row r="13" spans="1:10" s="25" customFormat="1" ht="15" customHeight="1">
      <c r="A13" s="62"/>
      <c r="B13" s="879" t="s">
        <v>470</v>
      </c>
      <c r="C13" s="879"/>
      <c r="D13" s="879"/>
      <c r="E13" s="878"/>
      <c r="F13" s="878"/>
      <c r="G13" s="878"/>
      <c r="I13" s="27"/>
      <c r="J13" s="27"/>
    </row>
    <row r="14" spans="1:10" s="25" customFormat="1" ht="15" customHeight="1">
      <c r="A14" s="62"/>
      <c r="B14" s="43"/>
      <c r="C14" s="43"/>
      <c r="D14" s="63"/>
      <c r="E14" s="38"/>
      <c r="F14" s="38"/>
      <c r="G14" s="38"/>
      <c r="I14" s="876"/>
      <c r="J14" s="876"/>
    </row>
    <row r="15" spans="1:10" s="25" customFormat="1" ht="15.75" customHeight="1">
      <c r="A15" s="96" t="s">
        <v>471</v>
      </c>
      <c r="B15" s="135"/>
      <c r="C15" s="135"/>
      <c r="D15" s="135"/>
      <c r="E15" s="136"/>
      <c r="F15" s="136"/>
      <c r="G15" s="38"/>
      <c r="I15" s="26"/>
      <c r="J15" s="26"/>
    </row>
    <row r="16" spans="1:10" s="38" customFormat="1" ht="6.75" customHeight="1">
      <c r="A16" s="131"/>
      <c r="B16" s="132"/>
      <c r="C16" s="132"/>
      <c r="D16" s="132"/>
      <c r="E16" s="132"/>
      <c r="F16" s="132"/>
      <c r="G16" s="133"/>
      <c r="I16" s="43"/>
      <c r="J16" s="43"/>
    </row>
    <row r="17" spans="1:10" s="25" customFormat="1" ht="18.75" customHeight="1">
      <c r="A17" s="131" t="s">
        <v>197</v>
      </c>
      <c r="B17" s="880" t="s">
        <v>472</v>
      </c>
      <c r="C17" s="880"/>
      <c r="D17" s="880"/>
      <c r="E17" s="880"/>
      <c r="F17" s="880"/>
      <c r="G17" s="880"/>
      <c r="I17" s="26"/>
      <c r="J17" s="26"/>
    </row>
    <row r="18" spans="1:10" s="25" customFormat="1" ht="18.75" customHeight="1">
      <c r="A18" s="131"/>
      <c r="B18" s="881" t="s">
        <v>473</v>
      </c>
      <c r="C18" s="881"/>
      <c r="D18" s="881"/>
      <c r="E18" s="877"/>
      <c r="F18" s="877"/>
      <c r="G18" s="877"/>
      <c r="I18" s="26"/>
      <c r="J18" s="26"/>
    </row>
    <row r="19" spans="1:10" s="25" customFormat="1" ht="18.75" customHeight="1">
      <c r="A19" s="131"/>
      <c r="B19" s="881" t="s">
        <v>474</v>
      </c>
      <c r="C19" s="881"/>
      <c r="D19" s="881"/>
      <c r="E19" s="877"/>
      <c r="F19" s="877"/>
      <c r="G19" s="877"/>
      <c r="I19" s="26"/>
      <c r="J19" s="26"/>
    </row>
    <row r="21" spans="1:10" s="25" customFormat="1" ht="32.25" customHeight="1">
      <c r="A21" s="131" t="s">
        <v>475</v>
      </c>
      <c r="B21" s="880" t="s">
        <v>476</v>
      </c>
      <c r="C21" s="880"/>
      <c r="D21" s="880"/>
      <c r="E21" s="880"/>
      <c r="F21" s="880"/>
      <c r="G21" s="137"/>
      <c r="I21" s="26"/>
      <c r="J21" s="26"/>
    </row>
    <row r="22" spans="1:10" s="38" customFormat="1" ht="6.75" customHeight="1">
      <c r="A22" s="131"/>
      <c r="B22" s="132"/>
      <c r="C22" s="132"/>
      <c r="D22" s="132"/>
      <c r="E22" s="132"/>
      <c r="F22" s="132"/>
      <c r="G22" s="133"/>
      <c r="I22" s="43"/>
      <c r="J22" s="43"/>
    </row>
    <row r="23" spans="2:7" ht="15.75">
      <c r="B23" s="900" t="s">
        <v>477</v>
      </c>
      <c r="C23" s="900"/>
      <c r="D23" s="900"/>
      <c r="E23" s="900"/>
      <c r="F23" s="900"/>
      <c r="G23" s="900"/>
    </row>
    <row r="24" spans="1:10" s="25" customFormat="1" ht="18.75" customHeight="1">
      <c r="A24" s="131"/>
      <c r="B24" s="881" t="s">
        <v>473</v>
      </c>
      <c r="C24" s="881"/>
      <c r="D24" s="881"/>
      <c r="E24" s="877"/>
      <c r="F24" s="877"/>
      <c r="G24" s="877"/>
      <c r="I24" s="26"/>
      <c r="J24" s="26"/>
    </row>
    <row r="25" spans="1:10" s="25" customFormat="1" ht="18.75" customHeight="1">
      <c r="A25" s="131"/>
      <c r="B25" s="881" t="s">
        <v>474</v>
      </c>
      <c r="C25" s="881"/>
      <c r="D25" s="881"/>
      <c r="E25" s="877"/>
      <c r="F25" s="877"/>
      <c r="G25" s="877"/>
      <c r="I25" s="26"/>
      <c r="J25" s="26"/>
    </row>
    <row r="26" spans="1:10" s="38" customFormat="1" ht="6.75" customHeight="1">
      <c r="A26" s="131"/>
      <c r="B26" s="132"/>
      <c r="C26" s="132"/>
      <c r="D26" s="132"/>
      <c r="E26" s="132"/>
      <c r="F26" s="132"/>
      <c r="G26" s="133"/>
      <c r="I26" s="43"/>
      <c r="J26" s="43"/>
    </row>
    <row r="27" spans="1:10" s="25" customFormat="1" ht="32.25" customHeight="1">
      <c r="A27" s="131" t="s">
        <v>478</v>
      </c>
      <c r="B27" s="880" t="s">
        <v>479</v>
      </c>
      <c r="C27" s="880"/>
      <c r="D27" s="880"/>
      <c r="E27" s="880"/>
      <c r="F27" s="880"/>
      <c r="G27" s="137"/>
      <c r="I27" s="26"/>
      <c r="J27" s="26"/>
    </row>
    <row r="28" spans="1:10" s="38" customFormat="1" ht="6.75" customHeight="1">
      <c r="A28" s="131"/>
      <c r="B28" s="132"/>
      <c r="C28" s="132"/>
      <c r="D28" s="132"/>
      <c r="E28" s="132"/>
      <c r="F28" s="132"/>
      <c r="G28" s="133"/>
      <c r="I28" s="43"/>
      <c r="J28" s="43"/>
    </row>
    <row r="29" spans="2:7" ht="15.75">
      <c r="B29" s="894" t="s">
        <v>480</v>
      </c>
      <c r="C29" s="894"/>
      <c r="D29" s="894"/>
      <c r="E29" s="895"/>
      <c r="F29" s="895"/>
      <c r="G29" s="895"/>
    </row>
    <row r="30" spans="1:10" s="38" customFormat="1" ht="6.75" customHeight="1">
      <c r="A30" s="131"/>
      <c r="B30" s="132"/>
      <c r="C30" s="132"/>
      <c r="D30" s="132"/>
      <c r="E30" s="132"/>
      <c r="F30" s="132"/>
      <c r="G30" s="133"/>
      <c r="I30" s="43"/>
      <c r="J30" s="43"/>
    </row>
    <row r="31" spans="1:10" s="25" customFormat="1" ht="32.25" customHeight="1">
      <c r="A31" s="131" t="s">
        <v>198</v>
      </c>
      <c r="B31" s="880" t="s">
        <v>481</v>
      </c>
      <c r="C31" s="880"/>
      <c r="D31" s="880"/>
      <c r="E31" s="880"/>
      <c r="F31" s="880"/>
      <c r="G31" s="137"/>
      <c r="I31" s="26"/>
      <c r="J31" s="26"/>
    </row>
    <row r="32" spans="1:10" s="38" customFormat="1" ht="6.75" customHeight="1">
      <c r="A32" s="131"/>
      <c r="B32" s="132"/>
      <c r="C32" s="132"/>
      <c r="D32" s="132"/>
      <c r="E32" s="132"/>
      <c r="F32" s="132"/>
      <c r="G32" s="133"/>
      <c r="I32" s="43"/>
      <c r="J32" s="43"/>
    </row>
    <row r="33" spans="2:7" ht="15.75">
      <c r="B33" s="900" t="s">
        <v>482</v>
      </c>
      <c r="C33" s="900"/>
      <c r="D33" s="900"/>
      <c r="E33" s="900"/>
      <c r="F33" s="900"/>
      <c r="G33" s="900"/>
    </row>
    <row r="34" spans="2:7" ht="31.5" customHeight="1">
      <c r="B34" s="899" t="s">
        <v>553</v>
      </c>
      <c r="C34" s="899"/>
      <c r="D34" s="899"/>
      <c r="E34" s="899"/>
      <c r="F34" s="899"/>
      <c r="G34" s="899"/>
    </row>
    <row r="35" spans="1:10" s="38" customFormat="1" ht="6.75" customHeight="1">
      <c r="A35" s="131"/>
      <c r="B35" s="132"/>
      <c r="C35" s="132"/>
      <c r="D35" s="132"/>
      <c r="E35" s="132"/>
      <c r="F35" s="132"/>
      <c r="G35" s="133"/>
      <c r="I35" s="43"/>
      <c r="J35" s="43"/>
    </row>
    <row r="36" spans="1:10" s="25" customFormat="1" ht="15" customHeight="1">
      <c r="A36" s="62"/>
      <c r="B36" s="903" t="s">
        <v>483</v>
      </c>
      <c r="C36" s="903"/>
      <c r="D36" s="904"/>
      <c r="E36" s="878"/>
      <c r="F36" s="878"/>
      <c r="G36" s="878"/>
      <c r="I36" s="27"/>
      <c r="J36" s="27"/>
    </row>
    <row r="37" spans="1:10" s="25" customFormat="1" ht="15" customHeight="1">
      <c r="A37" s="62"/>
      <c r="B37" s="903" t="s">
        <v>484</v>
      </c>
      <c r="C37" s="903"/>
      <c r="D37" s="904"/>
      <c r="E37" s="878"/>
      <c r="F37" s="878"/>
      <c r="G37" s="878"/>
      <c r="I37" s="27"/>
      <c r="J37" s="27"/>
    </row>
    <row r="38" ht="6.75" customHeight="1"/>
    <row r="39" spans="1:10" s="25" customFormat="1" ht="18.75" customHeight="1">
      <c r="A39" s="131" t="s">
        <v>485</v>
      </c>
      <c r="B39" s="880" t="s">
        <v>486</v>
      </c>
      <c r="C39" s="880"/>
      <c r="D39" s="880"/>
      <c r="E39" s="880"/>
      <c r="F39" s="880"/>
      <c r="G39" s="880"/>
      <c r="I39" s="26"/>
      <c r="J39" s="26"/>
    </row>
    <row r="40" spans="1:10" s="25" customFormat="1" ht="18.75" customHeight="1">
      <c r="A40" s="131"/>
      <c r="B40" s="881" t="s">
        <v>473</v>
      </c>
      <c r="C40" s="881"/>
      <c r="D40" s="881"/>
      <c r="E40" s="877"/>
      <c r="F40" s="877"/>
      <c r="G40" s="877"/>
      <c r="I40" s="26"/>
      <c r="J40" s="26"/>
    </row>
    <row r="41" spans="1:10" s="25" customFormat="1" ht="18.75" customHeight="1">
      <c r="A41" s="131"/>
      <c r="B41" s="881" t="s">
        <v>474</v>
      </c>
      <c r="C41" s="881"/>
      <c r="D41" s="881"/>
      <c r="E41" s="877"/>
      <c r="F41" s="877"/>
      <c r="G41" s="877"/>
      <c r="I41" s="26"/>
      <c r="J41" s="26"/>
    </row>
    <row r="42" ht="6" customHeight="1"/>
    <row r="43" spans="1:7" s="28" customFormat="1" ht="15.75">
      <c r="A43" s="96" t="s">
        <v>487</v>
      </c>
      <c r="B43" s="94"/>
      <c r="C43" s="97"/>
      <c r="D43" s="97"/>
      <c r="E43" s="140"/>
      <c r="F43" s="141"/>
      <c r="G43" s="39"/>
    </row>
    <row r="44" spans="1:10" s="38" customFormat="1" ht="6.75" customHeight="1">
      <c r="A44" s="131"/>
      <c r="B44" s="132"/>
      <c r="C44" s="132"/>
      <c r="D44" s="132"/>
      <c r="E44" s="132"/>
      <c r="F44" s="132"/>
      <c r="G44" s="133"/>
      <c r="I44" s="43"/>
      <c r="J44" s="43"/>
    </row>
    <row r="45" spans="1:10" s="25" customFormat="1" ht="18.75" customHeight="1">
      <c r="A45" s="131" t="s">
        <v>197</v>
      </c>
      <c r="B45" s="880" t="s">
        <v>488</v>
      </c>
      <c r="C45" s="880"/>
      <c r="D45" s="880"/>
      <c r="E45" s="880"/>
      <c r="F45" s="880"/>
      <c r="G45" s="880"/>
      <c r="I45" s="26"/>
      <c r="J45" s="26"/>
    </row>
    <row r="46" spans="1:5" ht="15" customHeight="1">
      <c r="A46" s="62"/>
      <c r="C46" s="32"/>
      <c r="D46" s="139" t="s">
        <v>489</v>
      </c>
      <c r="E46" s="142"/>
    </row>
    <row r="47" spans="1:5" ht="15" customHeight="1">
      <c r="A47" s="62"/>
      <c r="C47" s="7"/>
      <c r="D47" s="138" t="s">
        <v>490</v>
      </c>
      <c r="E47" s="143"/>
    </row>
    <row r="48" spans="1:5" ht="15" customHeight="1">
      <c r="A48" s="62"/>
      <c r="C48" s="32"/>
      <c r="D48" s="139" t="s">
        <v>491</v>
      </c>
      <c r="E48" s="142"/>
    </row>
    <row r="49" spans="1:5" ht="15" customHeight="1">
      <c r="A49" s="62"/>
      <c r="C49" s="7"/>
      <c r="D49" s="138" t="s">
        <v>492</v>
      </c>
      <c r="E49" s="143"/>
    </row>
    <row r="50" spans="1:7" ht="8.25" customHeight="1">
      <c r="A50" s="45"/>
      <c r="B50" s="47"/>
      <c r="C50" s="7"/>
      <c r="D50" s="7"/>
      <c r="E50" s="29"/>
      <c r="F50" s="29"/>
      <c r="G50" s="29"/>
    </row>
    <row r="51" spans="1:10" s="145" customFormat="1" ht="18.75" customHeight="1">
      <c r="A51" s="298" t="s">
        <v>475</v>
      </c>
      <c r="B51" s="902" t="s">
        <v>493</v>
      </c>
      <c r="C51" s="902"/>
      <c r="D51" s="902"/>
      <c r="E51" s="902"/>
      <c r="F51" s="902"/>
      <c r="G51" s="144"/>
      <c r="I51" s="26"/>
      <c r="J51" s="26"/>
    </row>
    <row r="52" spans="1:7" ht="32.25" customHeight="1">
      <c r="A52" s="62"/>
      <c r="B52" s="146" t="s">
        <v>494</v>
      </c>
      <c r="C52" s="880" t="s">
        <v>495</v>
      </c>
      <c r="D52" s="880"/>
      <c r="E52" s="880"/>
      <c r="F52" s="880"/>
      <c r="G52" s="880"/>
    </row>
    <row r="53" spans="1:7" ht="47.25" customHeight="1">
      <c r="A53" s="62"/>
      <c r="B53" s="146" t="s">
        <v>496</v>
      </c>
      <c r="C53" s="901" t="s">
        <v>497</v>
      </c>
      <c r="D53" s="901"/>
      <c r="E53" s="901"/>
      <c r="F53" s="901"/>
      <c r="G53" s="901"/>
    </row>
    <row r="54" spans="1:7" ht="32.25" customHeight="1">
      <c r="A54" s="62"/>
      <c r="B54" s="146" t="s">
        <v>498</v>
      </c>
      <c r="C54" s="901" t="s">
        <v>499</v>
      </c>
      <c r="D54" s="901"/>
      <c r="E54" s="901"/>
      <c r="F54" s="901"/>
      <c r="G54" s="901"/>
    </row>
    <row r="55" spans="1:7" ht="7.5" customHeight="1">
      <c r="A55" s="45"/>
      <c r="B55" s="47"/>
      <c r="C55" s="7"/>
      <c r="D55" s="7"/>
      <c r="E55" s="29"/>
      <c r="F55" s="29"/>
      <c r="G55" s="29"/>
    </row>
    <row r="56" spans="1:10" s="25" customFormat="1" ht="18.75" customHeight="1">
      <c r="A56" s="131" t="s">
        <v>478</v>
      </c>
      <c r="B56" s="880" t="s">
        <v>554</v>
      </c>
      <c r="C56" s="880"/>
      <c r="D56" s="880"/>
      <c r="E56" s="880"/>
      <c r="F56" s="880"/>
      <c r="G56" s="880"/>
      <c r="I56" s="26"/>
      <c r="J56" s="26"/>
    </row>
    <row r="57" spans="1:10" s="25" customFormat="1" ht="18.75" customHeight="1">
      <c r="A57" s="131"/>
      <c r="B57" s="881" t="s">
        <v>555</v>
      </c>
      <c r="C57" s="881"/>
      <c r="D57" s="881"/>
      <c r="E57" s="877"/>
      <c r="F57" s="877"/>
      <c r="G57" s="877"/>
      <c r="I57" s="26"/>
      <c r="J57" s="26"/>
    </row>
    <row r="58" spans="1:10" s="25" customFormat="1" ht="18.75" customHeight="1">
      <c r="A58" s="131"/>
      <c r="B58" s="881" t="s">
        <v>556</v>
      </c>
      <c r="C58" s="881"/>
      <c r="D58" s="881"/>
      <c r="E58" s="877"/>
      <c r="F58" s="877"/>
      <c r="G58" s="877"/>
      <c r="I58" s="26"/>
      <c r="J58" s="26"/>
    </row>
    <row r="59" ht="10.5" customHeight="1">
      <c r="M59" s="25"/>
    </row>
    <row r="60" spans="1:10" s="25" customFormat="1" ht="33" customHeight="1">
      <c r="A60" s="131" t="s">
        <v>198</v>
      </c>
      <c r="B60" s="880" t="s">
        <v>31</v>
      </c>
      <c r="C60" s="880"/>
      <c r="D60" s="880"/>
      <c r="E60" s="880"/>
      <c r="F60" s="880"/>
      <c r="G60" s="880"/>
      <c r="I60" s="26"/>
      <c r="J60" s="26"/>
    </row>
    <row r="61" spans="1:10" s="25" customFormat="1" ht="15" customHeight="1">
      <c r="A61" s="62"/>
      <c r="B61" s="910" t="s">
        <v>32</v>
      </c>
      <c r="C61" s="911"/>
      <c r="D61" s="147" t="s">
        <v>33</v>
      </c>
      <c r="E61" s="912" t="s">
        <v>34</v>
      </c>
      <c r="F61" s="912"/>
      <c r="G61" s="912"/>
      <c r="I61" s="27"/>
      <c r="J61" s="27"/>
    </row>
    <row r="62" spans="1:10" s="25" customFormat="1" ht="15" customHeight="1">
      <c r="A62" s="62"/>
      <c r="B62" s="905" t="s">
        <v>35</v>
      </c>
      <c r="C62" s="906"/>
      <c r="D62" s="134"/>
      <c r="E62" s="907"/>
      <c r="F62" s="908"/>
      <c r="G62" s="909"/>
      <c r="I62" s="27"/>
      <c r="J62" s="27"/>
    </row>
    <row r="63" spans="1:10" s="25" customFormat="1" ht="15" customHeight="1">
      <c r="A63" s="62"/>
      <c r="B63" s="905" t="s">
        <v>36</v>
      </c>
      <c r="C63" s="906"/>
      <c r="D63" s="134"/>
      <c r="E63" s="907"/>
      <c r="F63" s="908"/>
      <c r="G63" s="909"/>
      <c r="I63" s="27"/>
      <c r="J63" s="27"/>
    </row>
    <row r="64" spans="1:10" s="25" customFormat="1" ht="15" customHeight="1">
      <c r="A64" s="62"/>
      <c r="B64" s="905" t="s">
        <v>37</v>
      </c>
      <c r="C64" s="906"/>
      <c r="D64" s="134"/>
      <c r="E64" s="907"/>
      <c r="F64" s="908"/>
      <c r="G64" s="909"/>
      <c r="I64" s="27"/>
      <c r="J64" s="27"/>
    </row>
    <row r="65" spans="1:10" s="25" customFormat="1" ht="15" customHeight="1">
      <c r="A65" s="62"/>
      <c r="B65" s="905" t="s">
        <v>38</v>
      </c>
      <c r="C65" s="906"/>
      <c r="D65" s="134"/>
      <c r="E65" s="907"/>
      <c r="F65" s="908"/>
      <c r="G65" s="909"/>
      <c r="I65" s="27"/>
      <c r="J65" s="27"/>
    </row>
    <row r="66" spans="1:10" s="25" customFormat="1" ht="15" customHeight="1">
      <c r="A66" s="62"/>
      <c r="B66" s="905" t="s">
        <v>39</v>
      </c>
      <c r="C66" s="906"/>
      <c r="D66" s="134"/>
      <c r="E66" s="907"/>
      <c r="F66" s="908"/>
      <c r="G66" s="909"/>
      <c r="I66" s="27"/>
      <c r="J66" s="27"/>
    </row>
    <row r="67" spans="1:7" ht="8.25" customHeight="1">
      <c r="A67" s="45"/>
      <c r="B67" s="47"/>
      <c r="C67" s="7"/>
      <c r="D67" s="7"/>
      <c r="E67" s="29"/>
      <c r="F67" s="29"/>
      <c r="G67" s="29"/>
    </row>
    <row r="68" spans="1:10" s="25" customFormat="1" ht="32.25" customHeight="1">
      <c r="A68" s="131" t="s">
        <v>485</v>
      </c>
      <c r="B68" s="880" t="s">
        <v>40</v>
      </c>
      <c r="C68" s="880"/>
      <c r="D68" s="880"/>
      <c r="E68" s="880"/>
      <c r="F68" s="880"/>
      <c r="G68" s="137"/>
      <c r="I68" s="26"/>
      <c r="J68" s="26"/>
    </row>
    <row r="69" spans="1:10" s="38" customFormat="1" ht="6.75" customHeight="1">
      <c r="A69" s="131"/>
      <c r="B69" s="132"/>
      <c r="C69" s="132"/>
      <c r="D69" s="132"/>
      <c r="E69" s="132"/>
      <c r="F69" s="132"/>
      <c r="G69" s="133"/>
      <c r="I69" s="43"/>
      <c r="J69" s="43"/>
    </row>
    <row r="70" spans="2:7" ht="15.75">
      <c r="B70" s="900" t="s">
        <v>41</v>
      </c>
      <c r="C70" s="900"/>
      <c r="D70" s="900"/>
      <c r="E70" s="900"/>
      <c r="F70" s="900"/>
      <c r="G70" s="900"/>
    </row>
    <row r="71" spans="1:10" s="38" customFormat="1" ht="6.75" customHeight="1">
      <c r="A71" s="131"/>
      <c r="B71" s="132"/>
      <c r="C71" s="132"/>
      <c r="D71" s="132"/>
      <c r="E71" s="132"/>
      <c r="F71" s="132"/>
      <c r="G71" s="133"/>
      <c r="I71" s="43"/>
      <c r="J71" s="43"/>
    </row>
    <row r="72" spans="1:10" s="25" customFormat="1" ht="15" customHeight="1">
      <c r="A72" s="62"/>
      <c r="B72" s="903" t="s">
        <v>42</v>
      </c>
      <c r="C72" s="903"/>
      <c r="D72" s="904"/>
      <c r="E72" s="916"/>
      <c r="F72" s="916"/>
      <c r="G72" s="916"/>
      <c r="I72" s="27"/>
      <c r="J72" s="27"/>
    </row>
    <row r="73" spans="1:10" s="25" customFormat="1" ht="15" customHeight="1">
      <c r="A73" s="62"/>
      <c r="B73" s="903" t="s">
        <v>469</v>
      </c>
      <c r="C73" s="903"/>
      <c r="D73" s="904"/>
      <c r="E73" s="916"/>
      <c r="F73" s="916"/>
      <c r="G73" s="916"/>
      <c r="I73" s="27"/>
      <c r="J73" s="27"/>
    </row>
    <row r="74" spans="1:10" s="38" customFormat="1" ht="6.75" customHeight="1">
      <c r="A74" s="131"/>
      <c r="B74" s="132"/>
      <c r="C74" s="132"/>
      <c r="D74" s="132"/>
      <c r="E74" s="132"/>
      <c r="F74" s="132"/>
      <c r="G74" s="133"/>
      <c r="I74" s="43"/>
      <c r="J74" s="43"/>
    </row>
    <row r="75" spans="1:10" s="25" customFormat="1" ht="32.25" customHeight="1">
      <c r="A75" s="131" t="s">
        <v>46</v>
      </c>
      <c r="B75" s="880" t="s">
        <v>43</v>
      </c>
      <c r="C75" s="880"/>
      <c r="D75" s="880"/>
      <c r="E75" s="880"/>
      <c r="F75" s="880"/>
      <c r="G75" s="137"/>
      <c r="I75" s="26"/>
      <c r="J75" s="26"/>
    </row>
    <row r="76" spans="1:10" s="38" customFormat="1" ht="6.75" customHeight="1">
      <c r="A76" s="131"/>
      <c r="B76" s="132"/>
      <c r="C76" s="132"/>
      <c r="D76" s="132"/>
      <c r="E76" s="132"/>
      <c r="F76" s="132"/>
      <c r="G76" s="133"/>
      <c r="I76" s="43"/>
      <c r="J76" s="43"/>
    </row>
    <row r="77" spans="2:7" ht="15.75">
      <c r="B77" s="900" t="s">
        <v>44</v>
      </c>
      <c r="C77" s="900"/>
      <c r="D77" s="900"/>
      <c r="E77" s="900"/>
      <c r="F77" s="900"/>
      <c r="G77" s="900"/>
    </row>
    <row r="78" spans="1:10" s="38" customFormat="1" ht="6.75" customHeight="1">
      <c r="A78" s="131"/>
      <c r="B78" s="132"/>
      <c r="C78" s="132"/>
      <c r="D78" s="132"/>
      <c r="E78" s="132"/>
      <c r="F78" s="132"/>
      <c r="G78" s="133"/>
      <c r="I78" s="43"/>
      <c r="J78" s="43"/>
    </row>
    <row r="79" spans="1:10" s="25" customFormat="1" ht="15" customHeight="1">
      <c r="A79" s="62"/>
      <c r="B79" s="903" t="s">
        <v>42</v>
      </c>
      <c r="C79" s="903"/>
      <c r="D79" s="904"/>
      <c r="E79" s="916"/>
      <c r="F79" s="916"/>
      <c r="G79" s="916"/>
      <c r="I79" s="27"/>
      <c r="J79" s="27"/>
    </row>
    <row r="80" spans="1:10" s="25" customFormat="1" ht="15" customHeight="1">
      <c r="A80" s="62"/>
      <c r="B80" s="903" t="s">
        <v>45</v>
      </c>
      <c r="C80" s="903"/>
      <c r="D80" s="904"/>
      <c r="E80" s="916"/>
      <c r="F80" s="916"/>
      <c r="G80" s="916"/>
      <c r="I80" s="27"/>
      <c r="J80" s="27"/>
    </row>
    <row r="81" spans="1:10" s="25" customFormat="1" ht="15" customHeight="1">
      <c r="A81" s="62"/>
      <c r="B81" s="903" t="s">
        <v>469</v>
      </c>
      <c r="C81" s="903"/>
      <c r="D81" s="904"/>
      <c r="E81" s="916"/>
      <c r="F81" s="916"/>
      <c r="G81" s="916"/>
      <c r="I81" s="27"/>
      <c r="J81" s="27"/>
    </row>
    <row r="82" spans="1:10" s="38" customFormat="1" ht="6.75" customHeight="1">
      <c r="A82" s="131"/>
      <c r="B82" s="132"/>
      <c r="C82" s="132"/>
      <c r="D82" s="132"/>
      <c r="E82" s="132"/>
      <c r="F82" s="132"/>
      <c r="G82" s="133"/>
      <c r="I82" s="43"/>
      <c r="J82" s="43"/>
    </row>
    <row r="83" spans="1:10" s="25" customFormat="1" ht="32.25" customHeight="1">
      <c r="A83" s="131" t="s">
        <v>557</v>
      </c>
      <c r="B83" s="880" t="s">
        <v>47</v>
      </c>
      <c r="C83" s="880"/>
      <c r="D83" s="880"/>
      <c r="E83" s="880"/>
      <c r="F83" s="880"/>
      <c r="G83" s="137"/>
      <c r="I83" s="26"/>
      <c r="J83" s="26"/>
    </row>
    <row r="84" spans="1:10" s="38" customFormat="1" ht="6.75" customHeight="1">
      <c r="A84" s="131"/>
      <c r="B84" s="132"/>
      <c r="C84" s="132"/>
      <c r="D84" s="132"/>
      <c r="E84" s="132"/>
      <c r="F84" s="132"/>
      <c r="G84" s="133"/>
      <c r="I84" s="43"/>
      <c r="J84" s="43"/>
    </row>
    <row r="85" spans="2:7" ht="15.75">
      <c r="B85" s="900" t="s">
        <v>48</v>
      </c>
      <c r="C85" s="900"/>
      <c r="D85" s="900"/>
      <c r="E85" s="900"/>
      <c r="F85" s="900"/>
      <c r="G85" s="900"/>
    </row>
    <row r="86" spans="1:10" s="38" customFormat="1" ht="6.75" customHeight="1">
      <c r="A86" s="131"/>
      <c r="B86" s="132"/>
      <c r="C86" s="132"/>
      <c r="D86" s="132"/>
      <c r="E86" s="132"/>
      <c r="F86" s="132"/>
      <c r="G86" s="133"/>
      <c r="I86" s="43"/>
      <c r="J86" s="43"/>
    </row>
    <row r="87" spans="1:7" s="26" customFormat="1" ht="15" customHeight="1">
      <c r="A87" s="43"/>
      <c r="B87" s="148"/>
      <c r="C87" s="919" t="s">
        <v>49</v>
      </c>
      <c r="D87" s="919"/>
      <c r="E87" s="919" t="s">
        <v>50</v>
      </c>
      <c r="F87" s="919"/>
      <c r="G87" s="919"/>
    </row>
    <row r="88" spans="1:10" s="25" customFormat="1" ht="15" customHeight="1">
      <c r="A88" s="38"/>
      <c r="B88" s="149" t="s">
        <v>197</v>
      </c>
      <c r="C88" s="916"/>
      <c r="D88" s="916"/>
      <c r="E88" s="920"/>
      <c r="F88" s="920"/>
      <c r="G88" s="920"/>
      <c r="I88" s="27"/>
      <c r="J88" s="27"/>
    </row>
    <row r="89" spans="1:10" s="25" customFormat="1" ht="15" customHeight="1">
      <c r="A89" s="38"/>
      <c r="B89" s="149" t="s">
        <v>475</v>
      </c>
      <c r="C89" s="922"/>
      <c r="D89" s="923"/>
      <c r="E89" s="920"/>
      <c r="F89" s="920"/>
      <c r="G89" s="920"/>
      <c r="I89" s="27"/>
      <c r="J89" s="27"/>
    </row>
    <row r="90" spans="1:10" s="25" customFormat="1" ht="15" customHeight="1">
      <c r="A90" s="38"/>
      <c r="B90" s="149" t="s">
        <v>478</v>
      </c>
      <c r="C90" s="922"/>
      <c r="D90" s="923"/>
      <c r="E90" s="916"/>
      <c r="F90" s="916"/>
      <c r="G90" s="916"/>
      <c r="I90" s="27"/>
      <c r="J90" s="27"/>
    </row>
    <row r="91" spans="2:9" s="41" customFormat="1" ht="15">
      <c r="B91" s="150" t="s">
        <v>198</v>
      </c>
      <c r="C91" s="917"/>
      <c r="D91" s="918"/>
      <c r="E91" s="917"/>
      <c r="F91" s="921"/>
      <c r="G91" s="918"/>
      <c r="I91" s="27"/>
    </row>
    <row r="92" spans="2:9" s="41" customFormat="1" ht="15">
      <c r="B92" s="150" t="s">
        <v>485</v>
      </c>
      <c r="C92" s="917"/>
      <c r="D92" s="918"/>
      <c r="E92" s="917"/>
      <c r="F92" s="921"/>
      <c r="G92" s="918"/>
      <c r="I92" s="27"/>
    </row>
    <row r="94" spans="1:6" ht="15.75">
      <c r="A94" s="96" t="s">
        <v>51</v>
      </c>
      <c r="B94" s="94"/>
      <c r="C94" s="97"/>
      <c r="D94" s="97"/>
      <c r="E94" s="558"/>
      <c r="F94" s="559"/>
    </row>
    <row r="95" spans="1:10" s="38" customFormat="1" ht="6.75" customHeight="1">
      <c r="A95" s="131"/>
      <c r="B95" s="132"/>
      <c r="C95" s="132"/>
      <c r="D95" s="132"/>
      <c r="E95" s="132"/>
      <c r="F95" s="132"/>
      <c r="G95" s="133"/>
      <c r="I95" s="43"/>
      <c r="J95" s="43"/>
    </row>
    <row r="96" spans="1:10" s="25" customFormat="1" ht="36" customHeight="1">
      <c r="A96" s="131"/>
      <c r="B96" s="880" t="s">
        <v>52</v>
      </c>
      <c r="C96" s="880"/>
      <c r="D96" s="880"/>
      <c r="E96" s="880"/>
      <c r="F96" s="880"/>
      <c r="G96" s="880"/>
      <c r="I96" s="26"/>
      <c r="J96" s="26"/>
    </row>
    <row r="97" spans="2:7" ht="120" customHeight="1">
      <c r="B97" s="913"/>
      <c r="C97" s="914"/>
      <c r="D97" s="914"/>
      <c r="E97" s="914"/>
      <c r="F97" s="914"/>
      <c r="G97" s="915"/>
    </row>
  </sheetData>
  <sheetProtection selectLockedCells="1"/>
  <mergeCells count="93">
    <mergeCell ref="C87:D87"/>
    <mergeCell ref="B68:F68"/>
    <mergeCell ref="B70:G70"/>
    <mergeCell ref="E65:G65"/>
    <mergeCell ref="B80:D80"/>
    <mergeCell ref="E80:G80"/>
    <mergeCell ref="B77:G77"/>
    <mergeCell ref="B73:D73"/>
    <mergeCell ref="B75:F75"/>
    <mergeCell ref="E79:G79"/>
    <mergeCell ref="E72:G72"/>
    <mergeCell ref="E73:G73"/>
    <mergeCell ref="B66:C66"/>
    <mergeCell ref="E66:G66"/>
    <mergeCell ref="B72:D72"/>
    <mergeCell ref="B79:D79"/>
    <mergeCell ref="E92:G92"/>
    <mergeCell ref="C91:D91"/>
    <mergeCell ref="E91:G91"/>
    <mergeCell ref="C89:D89"/>
    <mergeCell ref="E89:G89"/>
    <mergeCell ref="C90:D90"/>
    <mergeCell ref="E90:G90"/>
    <mergeCell ref="B96:G96"/>
    <mergeCell ref="B97:G97"/>
    <mergeCell ref="B81:D81"/>
    <mergeCell ref="E81:G81"/>
    <mergeCell ref="B83:F83"/>
    <mergeCell ref="B85:G85"/>
    <mergeCell ref="C92:D92"/>
    <mergeCell ref="C88:D88"/>
    <mergeCell ref="E87:G87"/>
    <mergeCell ref="E88:G88"/>
    <mergeCell ref="E61:G61"/>
    <mergeCell ref="E64:G64"/>
    <mergeCell ref="B64:C64"/>
    <mergeCell ref="E57:G57"/>
    <mergeCell ref="E58:G58"/>
    <mergeCell ref="B57:D57"/>
    <mergeCell ref="B58:D58"/>
    <mergeCell ref="B63:C63"/>
    <mergeCell ref="B62:C62"/>
    <mergeCell ref="E62:G62"/>
    <mergeCell ref="E41:G41"/>
    <mergeCell ref="B37:D37"/>
    <mergeCell ref="E37:G37"/>
    <mergeCell ref="C54:G54"/>
    <mergeCell ref="B56:G56"/>
    <mergeCell ref="B65:C65"/>
    <mergeCell ref="B60:G60"/>
    <mergeCell ref="E63:G63"/>
    <mergeCell ref="B61:C61"/>
    <mergeCell ref="C52:G52"/>
    <mergeCell ref="B27:F27"/>
    <mergeCell ref="C53:G53"/>
    <mergeCell ref="E36:G36"/>
    <mergeCell ref="B39:G39"/>
    <mergeCell ref="B40:D40"/>
    <mergeCell ref="E40:G40"/>
    <mergeCell ref="B51:F51"/>
    <mergeCell ref="B45:G45"/>
    <mergeCell ref="B41:D41"/>
    <mergeCell ref="B36:D36"/>
    <mergeCell ref="E11:G11"/>
    <mergeCell ref="E12:G12"/>
    <mergeCell ref="B34:G34"/>
    <mergeCell ref="B25:D25"/>
    <mergeCell ref="B31:F31"/>
    <mergeCell ref="B33:G33"/>
    <mergeCell ref="B21:F21"/>
    <mergeCell ref="B23:G23"/>
    <mergeCell ref="B24:D24"/>
    <mergeCell ref="E24:G24"/>
    <mergeCell ref="A1:G1"/>
    <mergeCell ref="A3:G3"/>
    <mergeCell ref="A2:G2"/>
    <mergeCell ref="A4:G4"/>
    <mergeCell ref="B29:D29"/>
    <mergeCell ref="E25:G25"/>
    <mergeCell ref="E29:G29"/>
    <mergeCell ref="B13:D13"/>
    <mergeCell ref="A6:G6"/>
    <mergeCell ref="E10:G10"/>
    <mergeCell ref="I14:J14"/>
    <mergeCell ref="E19:G19"/>
    <mergeCell ref="E13:G13"/>
    <mergeCell ref="B10:D10"/>
    <mergeCell ref="B11:D11"/>
    <mergeCell ref="B12:D12"/>
    <mergeCell ref="B17:G17"/>
    <mergeCell ref="B18:D18"/>
    <mergeCell ref="E18:G18"/>
    <mergeCell ref="B19:D19"/>
  </mergeCells>
  <conditionalFormatting sqref="B16:G16 B9:G9">
    <cfRule type="expression" priority="1" dxfId="1" stopIfTrue="1">
      <formula>$G$64="Yes"</formula>
    </cfRule>
    <cfRule type="expression" priority="2" dxfId="0" stopIfTrue="1">
      <formula>$G$64="No"</formula>
    </cfRule>
  </conditionalFormatting>
  <conditionalFormatting sqref="B70:G71 B86:G86 B95:G95 B78:G78 B44:G44">
    <cfRule type="expression" priority="3" dxfId="1" stopIfTrue="1">
      <formula>$G$69="Yes"</formula>
    </cfRule>
    <cfRule type="expression" priority="4" dxfId="0" stopIfTrue="1">
      <formula>$G$69="No"</formula>
    </cfRule>
  </conditionalFormatting>
  <conditionalFormatting sqref="E79:G81">
    <cfRule type="expression" priority="5" dxfId="1" stopIfTrue="1">
      <formula>$G$76="Yes"</formula>
    </cfRule>
    <cfRule type="expression" priority="6" dxfId="32" stopIfTrue="1">
      <formula>$G$76="No"</formula>
    </cfRule>
  </conditionalFormatting>
  <conditionalFormatting sqref="B85:G85">
    <cfRule type="expression" priority="7" dxfId="1" stopIfTrue="1">
      <formula>$G$84="Yes"</formula>
    </cfRule>
    <cfRule type="expression" priority="8" dxfId="0" stopIfTrue="1">
      <formula>$G$84="No"</formula>
    </cfRule>
  </conditionalFormatting>
  <conditionalFormatting sqref="B87:B92 C87:G87">
    <cfRule type="expression" priority="9" dxfId="0" stopIfTrue="1">
      <formula>$G$84="No"</formula>
    </cfRule>
  </conditionalFormatting>
  <conditionalFormatting sqref="C88:G92">
    <cfRule type="expression" priority="10" dxfId="33" stopIfTrue="1">
      <formula>$G$84="No"</formula>
    </cfRule>
  </conditionalFormatting>
  <conditionalFormatting sqref="B77:G77">
    <cfRule type="expression" priority="11" dxfId="1" stopIfTrue="1">
      <formula>$G$76="Yes"</formula>
    </cfRule>
    <cfRule type="expression" priority="12" dxfId="0" stopIfTrue="1">
      <formula>$G$76="No"</formula>
    </cfRule>
  </conditionalFormatting>
  <conditionalFormatting sqref="B79:D81">
    <cfRule type="expression" priority="13" dxfId="5" stopIfTrue="1">
      <formula>$G$76="No"</formula>
    </cfRule>
  </conditionalFormatting>
  <conditionalFormatting sqref="B72:D73">
    <cfRule type="expression" priority="14" dxfId="5" stopIfTrue="1">
      <formula>$G$69="No"</formula>
    </cfRule>
  </conditionalFormatting>
  <conditionalFormatting sqref="E72:G73">
    <cfRule type="expression" priority="15" dxfId="32" stopIfTrue="1">
      <formula>$G$69="No"</formula>
    </cfRule>
  </conditionalFormatting>
  <conditionalFormatting sqref="B33:G33">
    <cfRule type="expression" priority="16" dxfId="1" stopIfTrue="1">
      <formula>$G$32="Yes"</formula>
    </cfRule>
    <cfRule type="expression" priority="17" dxfId="0" stopIfTrue="1">
      <formula>$G$32="No"</formula>
    </cfRule>
  </conditionalFormatting>
  <conditionalFormatting sqref="B34:G34">
    <cfRule type="expression" priority="18" dxfId="1" stopIfTrue="1">
      <formula>$G$32="No"</formula>
    </cfRule>
    <cfRule type="expression" priority="19" dxfId="0" stopIfTrue="1">
      <formula>$G$32="Yes"</formula>
    </cfRule>
  </conditionalFormatting>
  <conditionalFormatting sqref="B52:G52">
    <cfRule type="expression" priority="20" dxfId="6" stopIfTrue="1">
      <formula>$G$52="a: Stand Alone"</formula>
    </cfRule>
    <cfRule type="expression" priority="21" dxfId="5" stopIfTrue="1">
      <formula>$G$52="b: Peer-to-Peer"</formula>
    </cfRule>
    <cfRule type="expression" priority="22" dxfId="0" stopIfTrue="1">
      <formula>$G$52="c: LAN"</formula>
    </cfRule>
  </conditionalFormatting>
  <conditionalFormatting sqref="B53:G53">
    <cfRule type="expression" priority="23" dxfId="6" stopIfTrue="1">
      <formula>$G$52="b: Peer-to-Peer"</formula>
    </cfRule>
    <cfRule type="expression" priority="24" dxfId="5" stopIfTrue="1">
      <formula>$G$52="a: Stand Alone"</formula>
    </cfRule>
    <cfRule type="expression" priority="25" dxfId="0" stopIfTrue="1">
      <formula>$G$52="c: LAN"</formula>
    </cfRule>
  </conditionalFormatting>
  <conditionalFormatting sqref="B54:G54">
    <cfRule type="expression" priority="26" dxfId="6" stopIfTrue="1">
      <formula>$G$52="c: LAN"</formula>
    </cfRule>
    <cfRule type="expression" priority="27" dxfId="5" stopIfTrue="1">
      <formula>$G$52="b: Peer-to-Peer"</formula>
    </cfRule>
    <cfRule type="expression" priority="28" dxfId="0" stopIfTrue="1">
      <formula>$G$52="a: Stand Alone"</formula>
    </cfRule>
  </conditionalFormatting>
  <conditionalFormatting sqref="B29:D29">
    <cfRule type="expression" priority="29" dxfId="1" stopIfTrue="1">
      <formula>$G$28="Yes"</formula>
    </cfRule>
    <cfRule type="expression" priority="30" dxfId="0" stopIfTrue="1">
      <formula>$G$28="No"</formula>
    </cfRule>
  </conditionalFormatting>
  <conditionalFormatting sqref="B23:G23 B24:D25">
    <cfRule type="expression" priority="32" dxfId="1" stopIfTrue="1">
      <formula>$G$22="Yes"</formula>
    </cfRule>
    <cfRule type="expression" priority="33" dxfId="0" stopIfTrue="1">
      <formula>$G$22="No"</formula>
    </cfRule>
  </conditionalFormatting>
  <dataValidations count="8">
    <dataValidation type="list" allowBlank="1" showInputMessage="1" showErrorMessage="1" prompt="Select Yes or No from the drop down menu." sqref="G9 G16 G71 G68:G69 G74:G76 G78 G82:G84 G86 G95 G26:G28 G21:G22 G30:G32 G35 G44">
      <formula1>"Yes,No"</formula1>
    </dataValidation>
    <dataValidation type="list" allowBlank="1" showInputMessage="1" showErrorMessage="1" prompt="Choose a, b, or c from the list below." sqref="G51">
      <formula1>"a: Stand Alone,b: Peer-to-Peer,c: LAN"</formula1>
    </dataValidation>
    <dataValidation type="list" allowBlank="1" showInputMessage="1" showErrorMessage="1" prompt="Choose Yes or No from the drop down menu." sqref="D62:D66">
      <formula1>"Yes,No"</formula1>
    </dataValidation>
    <dataValidation type="whole" allowBlank="1" showInputMessage="1" showErrorMessage="1" prompt="Enter the quantity in whole numbers only." error="Only positive, whole numbers may be entered in this field." sqref="E46:E49">
      <formula1>0</formula1>
      <formula2>500</formula2>
    </dataValidation>
    <dataValidation type="custom" allowBlank="1" showInputMessage="1" showErrorMessage="1" prompt="Please enter a valid email address." errorTitle="Invalid Email Address" error="The email address you entered is invalid." sqref="E12:G12 E88:G92">
      <formula1>AND(NOT(ISERROR(FIND("@",E12))),NOT(ISERROR(FIND(".",E12))))</formula1>
    </dataValidation>
    <dataValidation type="custom" allowBlank="1" showInputMessage="1" showErrorMessage="1" prompt="Please enter a valid email address." errorTitle="Invalid Email Address" error="The email address that you entered is invalid." sqref="E73:G73">
      <formula1>AND(NOT(ISERROR(FIND("@",E73))),NOT(ISERROR(FIND(".",E73))))</formula1>
    </dataValidation>
    <dataValidation allowBlank="1" showInputMessage="1" showErrorMessage="1" prompt="examples: Verizon, Comcast, Cox" sqref="E58:G58"/>
    <dataValidation errorStyle="information" type="list" allowBlank="1" showInputMessage="1" showErrorMessage="1" prompt="Select an option from the drop down menu. If not listed, enter a new Internet service type." errorTitle="New Connection Type" error="Please only enter a new Internet service type if the parish's connection type is not listed; otherwise, select an option from the drop down menu." sqref="E57:G57">
      <formula1>"Cable,Dial up,DSL,FiOS,Satellite"</formula1>
    </dataValidation>
  </dataValidations>
  <printOptions horizontalCentered="1"/>
  <pageMargins left="0.31" right="0.24" top="0.38" bottom="0.48" header="0.3" footer="0.27"/>
  <pageSetup fitToHeight="2" horizontalDpi="600" verticalDpi="600" orientation="portrait" r:id="rId2"/>
  <headerFooter alignWithMargins="0">
    <oddFooter>&amp;R&amp;"Calibri,Regular"&amp;11IT Survey: &amp;P</oddFooter>
  </headerFooter>
  <rowBreaks count="2" manualBreakCount="2">
    <brk id="41" max="7" man="1"/>
    <brk id="76" max="255" man="1"/>
  </rowBreaks>
  <ignoredErrors>
    <ignoredError sqref="A17" numberStoredAsText="1"/>
  </ignoredErrors>
  <drawing r:id="rId1"/>
</worksheet>
</file>

<file path=xl/worksheets/sheet14.xml><?xml version="1.0" encoding="utf-8"?>
<worksheet xmlns="http://schemas.openxmlformats.org/spreadsheetml/2006/main" xmlns:r="http://schemas.openxmlformats.org/officeDocument/2006/relationships">
  <sheetPr>
    <tabColor rgb="FF0000FF"/>
  </sheetPr>
  <dimension ref="A1:F60"/>
  <sheetViews>
    <sheetView showGridLines="0" zoomScalePageLayoutView="0" workbookViewId="0" topLeftCell="A38">
      <selection activeCell="F60" sqref="A1:F60"/>
    </sheetView>
  </sheetViews>
  <sheetFormatPr defaultColWidth="9.140625" defaultRowHeight="12.75"/>
  <cols>
    <col min="1" max="1" width="6.140625" style="4" customWidth="1"/>
    <col min="2" max="2" width="1.421875" style="4" customWidth="1"/>
    <col min="3" max="3" width="34.140625" style="4" customWidth="1"/>
    <col min="4" max="4" width="14.28125" style="4" customWidth="1"/>
    <col min="5" max="5" width="12.28125" style="4" customWidth="1"/>
    <col min="6" max="6" width="13.7109375" style="4" customWidth="1"/>
    <col min="7" max="16384" width="9.140625" style="4" customWidth="1"/>
  </cols>
  <sheetData>
    <row r="1" spans="1:6" s="5" customFormat="1" ht="20.25" customHeight="1" thickBot="1">
      <c r="A1" s="924" t="s">
        <v>678</v>
      </c>
      <c r="B1" s="933">
        <f>Cover!D6</f>
        <v>0</v>
      </c>
      <c r="C1" s="934"/>
      <c r="D1" s="934"/>
      <c r="E1" s="934"/>
      <c r="F1" s="935"/>
    </row>
    <row r="2" spans="1:6" ht="19.5" customHeight="1" thickBot="1">
      <c r="A2" s="925"/>
      <c r="B2" s="930" t="s">
        <v>804</v>
      </c>
      <c r="C2" s="931"/>
      <c r="D2" s="931"/>
      <c r="E2" s="931"/>
      <c r="F2" s="932"/>
    </row>
    <row r="3" spans="1:6" ht="3.75" customHeight="1">
      <c r="A3" s="925"/>
      <c r="B3" s="782"/>
      <c r="C3" s="783"/>
      <c r="D3" s="783"/>
      <c r="E3" s="783"/>
      <c r="F3" s="784"/>
    </row>
    <row r="4" spans="1:6" s="41" customFormat="1" ht="15.75" customHeight="1" thickBot="1">
      <c r="A4" s="925"/>
      <c r="B4" s="194" t="s">
        <v>362</v>
      </c>
      <c r="C4" s="568" t="s">
        <v>67</v>
      </c>
      <c r="D4" s="195" t="s">
        <v>163</v>
      </c>
      <c r="E4" s="195" t="s">
        <v>100</v>
      </c>
      <c r="F4" s="196" t="s">
        <v>99</v>
      </c>
    </row>
    <row r="5" spans="1:6" s="12" customFormat="1" ht="18" customHeight="1">
      <c r="A5" s="925"/>
      <c r="B5" s="56" t="s">
        <v>95</v>
      </c>
      <c r="C5" s="57"/>
      <c r="D5" s="57"/>
      <c r="E5" s="58"/>
      <c r="F5" s="61"/>
    </row>
    <row r="6" spans="1:6" s="14" customFormat="1" ht="5.25" customHeight="1">
      <c r="A6" s="925"/>
      <c r="B6" s="101"/>
      <c r="C6" s="31"/>
      <c r="D6" s="31"/>
      <c r="E6" s="31"/>
      <c r="F6" s="102"/>
    </row>
    <row r="7" spans="1:6" s="13" customFormat="1" ht="12.75">
      <c r="A7" s="925"/>
      <c r="B7" s="230"/>
      <c r="C7" s="231" t="s">
        <v>522</v>
      </c>
      <c r="D7" s="232">
        <f>'IS Summary'!C8+'IS Summary'!E8+'IS Summary'!F8</f>
        <v>0</v>
      </c>
      <c r="E7" s="232">
        <f>'IS Summary'!D8</f>
        <v>0</v>
      </c>
      <c r="F7" s="233">
        <f>+E7+D7</f>
        <v>0</v>
      </c>
    </row>
    <row r="8" spans="1:6" s="13" customFormat="1" ht="12.75">
      <c r="A8" s="925"/>
      <c r="B8" s="230"/>
      <c r="C8" s="231" t="s">
        <v>21</v>
      </c>
      <c r="D8" s="232">
        <f>'IS Summary'!C9+'IS Summary'!E9+'IS Summary'!F9</f>
        <v>0</v>
      </c>
      <c r="E8" s="232">
        <f>'IS Summary'!D9</f>
        <v>0</v>
      </c>
      <c r="F8" s="233">
        <f aca="true" t="shared" si="0" ref="F8:F15">+E8+D8</f>
        <v>0</v>
      </c>
    </row>
    <row r="9" spans="1:6" s="13" customFormat="1" ht="12.75">
      <c r="A9" s="925"/>
      <c r="B9" s="230"/>
      <c r="C9" s="231" t="s">
        <v>523</v>
      </c>
      <c r="D9" s="232">
        <f>'IS Summary'!C10+'IS Summary'!E10+'IS Summary'!F10</f>
        <v>0</v>
      </c>
      <c r="E9" s="232">
        <f>'IS Summary'!D10</f>
        <v>0</v>
      </c>
      <c r="F9" s="233">
        <f t="shared" si="0"/>
        <v>0</v>
      </c>
    </row>
    <row r="10" spans="1:6" s="13" customFormat="1" ht="12.75">
      <c r="A10" s="925"/>
      <c r="B10" s="230"/>
      <c r="C10" s="231" t="s">
        <v>524</v>
      </c>
      <c r="D10" s="232">
        <f>'IS Summary'!C$11+'IS Summary'!E11+'IS Summary'!F11</f>
        <v>0</v>
      </c>
      <c r="E10" s="232">
        <f>'IS Summary'!D11</f>
        <v>0</v>
      </c>
      <c r="F10" s="233">
        <f t="shared" si="0"/>
        <v>0</v>
      </c>
    </row>
    <row r="11" spans="1:6" s="13" customFormat="1" ht="12.75">
      <c r="A11" s="925"/>
      <c r="B11" s="230"/>
      <c r="C11" s="231" t="s">
        <v>526</v>
      </c>
      <c r="D11" s="232">
        <f>'IS Summary'!C12+'IS Summary'!C13+'IS Summary'!E12+'IS Summary'!E13+'IS Summary'!F12+'IS Summary'!F13</f>
        <v>0</v>
      </c>
      <c r="E11" s="232">
        <f>'IS Summary'!D12+'IS Summary'!D13</f>
        <v>0</v>
      </c>
      <c r="F11" s="233">
        <f t="shared" si="0"/>
        <v>0</v>
      </c>
    </row>
    <row r="12" spans="1:6" s="13" customFormat="1" ht="12.75">
      <c r="A12" s="925"/>
      <c r="B12" s="230"/>
      <c r="C12" s="231" t="s">
        <v>527</v>
      </c>
      <c r="D12" s="232">
        <f>'IS Summary'!C14+'IS Summary'!E14+'IS Summary'!F14</f>
        <v>0</v>
      </c>
      <c r="E12" s="232">
        <f>'IS Summary'!D14</f>
        <v>0</v>
      </c>
      <c r="F12" s="233">
        <f t="shared" si="0"/>
        <v>0</v>
      </c>
    </row>
    <row r="13" spans="1:6" s="13" customFormat="1" ht="12.75">
      <c r="A13" s="925"/>
      <c r="B13" s="230"/>
      <c r="C13" s="231" t="s">
        <v>528</v>
      </c>
      <c r="D13" s="232">
        <f>'IS Summary'!C15+'IS Summary'!E15+'IS Summary'!F15</f>
        <v>0</v>
      </c>
      <c r="E13" s="232">
        <f>'IS Summary'!D15</f>
        <v>0</v>
      </c>
      <c r="F13" s="233">
        <f t="shared" si="0"/>
        <v>0</v>
      </c>
    </row>
    <row r="14" spans="1:6" s="13" customFormat="1" ht="12.75">
      <c r="A14" s="925"/>
      <c r="B14" s="230"/>
      <c r="C14" s="231" t="s">
        <v>529</v>
      </c>
      <c r="D14" s="232">
        <f>'IS Summary'!C16+'IS Summary'!E16+'IS Summary'!F16</f>
        <v>0</v>
      </c>
      <c r="E14" s="232">
        <f>'IS Summary'!D16</f>
        <v>0</v>
      </c>
      <c r="F14" s="233">
        <f t="shared" si="0"/>
        <v>0</v>
      </c>
    </row>
    <row r="15" spans="1:6" s="13" customFormat="1" ht="12.75">
      <c r="A15" s="925"/>
      <c r="B15" s="230"/>
      <c r="C15" s="231" t="s">
        <v>532</v>
      </c>
      <c r="D15" s="232">
        <f>'IS Summary'!C24+'IS Summary'!C26+'IS Summary'!E24+'IS Summary'!E26+'IS Summary'!F24+'IS Summary'!F26</f>
        <v>0</v>
      </c>
      <c r="E15" s="232">
        <f>'IS Summary'!D24+'IS Summary'!D26</f>
        <v>0</v>
      </c>
      <c r="F15" s="233">
        <f t="shared" si="0"/>
        <v>0</v>
      </c>
    </row>
    <row r="16" spans="1:6" s="20" customFormat="1" ht="18" customHeight="1" thickBot="1">
      <c r="A16" s="925"/>
      <c r="B16" s="246"/>
      <c r="C16" s="247" t="s">
        <v>325</v>
      </c>
      <c r="D16" s="248">
        <f>SUM(D7:D15)</f>
        <v>0</v>
      </c>
      <c r="E16" s="248">
        <f>SUM(E7:E15)</f>
        <v>0</v>
      </c>
      <c r="F16" s="249">
        <f>+E16+D16</f>
        <v>0</v>
      </c>
    </row>
    <row r="17" spans="1:6" s="12" customFormat="1" ht="16.5" customHeight="1">
      <c r="A17" s="925"/>
      <c r="B17" s="254" t="s">
        <v>670</v>
      </c>
      <c r="C17" s="255"/>
      <c r="D17" s="256"/>
      <c r="E17" s="257"/>
      <c r="F17" s="260"/>
    </row>
    <row r="18" spans="1:6" s="14" customFormat="1" ht="5.25" customHeight="1">
      <c r="A18" s="925"/>
      <c r="B18" s="101"/>
      <c r="C18" s="31"/>
      <c r="D18" s="31"/>
      <c r="E18" s="31"/>
      <c r="F18" s="102"/>
    </row>
    <row r="19" spans="1:6" s="13" customFormat="1" ht="12.75">
      <c r="A19" s="925"/>
      <c r="B19" s="230"/>
      <c r="C19" s="231" t="s">
        <v>669</v>
      </c>
      <c r="D19" s="263">
        <f>'IS Summary'!C38+'IS Summary'!E38+'IS Summary'!F38</f>
        <v>0</v>
      </c>
      <c r="E19" s="263">
        <f>'IS Summary'!D38</f>
        <v>0</v>
      </c>
      <c r="F19" s="264">
        <f>+E19+D19</f>
        <v>0</v>
      </c>
    </row>
    <row r="20" spans="1:6" s="13" customFormat="1" ht="12.75">
      <c r="A20" s="925"/>
      <c r="B20" s="230"/>
      <c r="C20" s="231" t="s">
        <v>541</v>
      </c>
      <c r="D20" s="263">
        <f>'IS Summary'!C41+'IS Summary'!C42+'IS Summary'!E41+'IS Summary'!E42+'IS Summary'!F41+'IS Summary'!F42</f>
        <v>0</v>
      </c>
      <c r="E20" s="263">
        <f>'IS Summary'!D41+'IS Summary'!D42</f>
        <v>0</v>
      </c>
      <c r="F20" s="264">
        <f aca="true" t="shared" si="1" ref="F20:F25">+E20+D20</f>
        <v>0</v>
      </c>
    </row>
    <row r="21" spans="1:6" s="13" customFormat="1" ht="12.75">
      <c r="A21" s="925"/>
      <c r="B21" s="230"/>
      <c r="C21" s="231" t="s">
        <v>545</v>
      </c>
      <c r="D21" s="263">
        <f>'IS Summary'!C40+'IS Summary'!C43+'IS Summary'!C44+'IS Summary'!C45+'IS Summary'!E40+'IS Summary'!E43+'IS Summary'!E44+'IS Summary'!E45+'IS Summary'!F40+'IS Summary'!F43+'IS Summary'!F44+'IS Summary'!F45</f>
        <v>0</v>
      </c>
      <c r="E21" s="263">
        <f>'IS Summary'!D40+'IS Summary'!D43+'IS Summary'!D44+'IS Summary'!D45</f>
        <v>0</v>
      </c>
      <c r="F21" s="264">
        <f t="shared" si="1"/>
        <v>0</v>
      </c>
    </row>
    <row r="22" spans="1:6" s="13" customFormat="1" ht="12.75">
      <c r="A22" s="925"/>
      <c r="B22" s="230"/>
      <c r="C22" s="231" t="s">
        <v>546</v>
      </c>
      <c r="D22" s="263">
        <f>'IS Summary'!C46+'IS Summary'!C47+'IS Summary'!E46+'IS Summary'!E47+'IS Summary'!F46+'IS Summary'!F47</f>
        <v>0</v>
      </c>
      <c r="E22" s="263">
        <f>'IS Summary'!D46+'IS Summary'!D47</f>
        <v>0</v>
      </c>
      <c r="F22" s="264">
        <f t="shared" si="1"/>
        <v>0</v>
      </c>
    </row>
    <row r="23" spans="1:6" s="13" customFormat="1" ht="12.75">
      <c r="A23" s="925"/>
      <c r="B23" s="230"/>
      <c r="C23" s="231" t="s">
        <v>674</v>
      </c>
      <c r="D23" s="263">
        <f>'IS Summary'!C48+'IS Summary'!C49+'IS Summary'!C50+'IS Summary'!E48+'IS Summary'!E49+'IS Summary'!E50+'IS Summary'!F48+'IS Summary'!F49+'IS Summary'!F50</f>
        <v>0</v>
      </c>
      <c r="E23" s="263">
        <f>'IS Summary'!D48+'IS Summary'!D49+'IS Summary'!D50</f>
        <v>0</v>
      </c>
      <c r="F23" s="264">
        <f t="shared" si="1"/>
        <v>0</v>
      </c>
    </row>
    <row r="24" spans="1:6" s="13" customFormat="1" ht="12.75">
      <c r="A24" s="925"/>
      <c r="B24" s="230"/>
      <c r="C24" s="231" t="s">
        <v>4</v>
      </c>
      <c r="D24" s="263">
        <f>'IS Summary'!C51+'IS Summary'!E51+'IS Summary'!F51</f>
        <v>0</v>
      </c>
      <c r="E24" s="263">
        <f>'IS Summary'!D51</f>
        <v>0</v>
      </c>
      <c r="F24" s="264">
        <f t="shared" si="1"/>
        <v>0</v>
      </c>
    </row>
    <row r="25" spans="1:6" s="13" customFormat="1" ht="12.75">
      <c r="A25" s="925"/>
      <c r="B25" s="230"/>
      <c r="C25" s="231" t="s">
        <v>5</v>
      </c>
      <c r="D25" s="263">
        <f>'IS Summary'!C52+'IS Summary'!E52+'IS Summary'!F52</f>
        <v>0</v>
      </c>
      <c r="E25" s="263">
        <f>'IS Summary'!D52</f>
        <v>0</v>
      </c>
      <c r="F25" s="264">
        <f t="shared" si="1"/>
        <v>0</v>
      </c>
    </row>
    <row r="26" spans="1:6" s="13" customFormat="1" ht="12.75">
      <c r="A26" s="925"/>
      <c r="B26" s="230"/>
      <c r="C26" s="231" t="s">
        <v>6</v>
      </c>
      <c r="D26" s="263">
        <f>'IS Summary'!C53+'IS Summary'!E47+'IS Summary'!E53+'IS Summary'!F47+'IS Summary'!F53</f>
        <v>0</v>
      </c>
      <c r="E26" s="263">
        <f>'IS Summary'!D53</f>
        <v>0</v>
      </c>
      <c r="F26" s="264">
        <f>+E26+D26</f>
        <v>0</v>
      </c>
    </row>
    <row r="27" spans="1:6" s="13" customFormat="1" ht="12.75">
      <c r="A27" s="925"/>
      <c r="B27" s="230"/>
      <c r="C27" s="231" t="s">
        <v>671</v>
      </c>
      <c r="D27" s="265">
        <f>'IS Summary'!C60+'IS Summary'!C62+'IS Summary'!E60+'IS Summary'!E62+'IS Summary'!F60+'IS Summary'!F62</f>
        <v>0</v>
      </c>
      <c r="E27" s="265">
        <f>'IS Summary'!D60+'IS Summary'!D62</f>
        <v>0</v>
      </c>
      <c r="F27" s="266">
        <f>+E27+D27</f>
        <v>0</v>
      </c>
    </row>
    <row r="28" spans="1:6" s="20" customFormat="1" ht="18" customHeight="1">
      <c r="A28" s="925"/>
      <c r="B28" s="246"/>
      <c r="C28" s="247" t="s">
        <v>332</v>
      </c>
      <c r="D28" s="237">
        <f>SUM(D19:D27)</f>
        <v>0</v>
      </c>
      <c r="E28" s="237">
        <f>SUM(E19:E27)</f>
        <v>0</v>
      </c>
      <c r="F28" s="238">
        <f>+E28+D28</f>
        <v>0</v>
      </c>
    </row>
    <row r="29" spans="1:6" s="20" customFormat="1" ht="5.25" customHeight="1" thickBot="1">
      <c r="A29" s="925"/>
      <c r="B29" s="246"/>
      <c r="C29" s="247"/>
      <c r="D29" s="269"/>
      <c r="E29" s="269"/>
      <c r="F29" s="270"/>
    </row>
    <row r="30" spans="1:6" s="20" customFormat="1" ht="21" customHeight="1" thickBot="1">
      <c r="A30" s="925"/>
      <c r="B30" s="271"/>
      <c r="C30" s="272" t="s">
        <v>330</v>
      </c>
      <c r="D30" s="273">
        <f>D16-D28</f>
        <v>0</v>
      </c>
      <c r="E30" s="273">
        <f>E16-E28</f>
        <v>0</v>
      </c>
      <c r="F30" s="274">
        <f>+E30+D30</f>
        <v>0</v>
      </c>
    </row>
    <row r="31" spans="1:6" s="15" customFormat="1" ht="8.25" customHeight="1" thickBot="1">
      <c r="A31" s="925"/>
      <c r="B31" s="275"/>
      <c r="C31" s="276"/>
      <c r="D31" s="277"/>
      <c r="E31" s="277"/>
      <c r="F31" s="278"/>
    </row>
    <row r="32" spans="1:6" s="12" customFormat="1" ht="16.5" customHeight="1">
      <c r="A32" s="925"/>
      <c r="B32" s="254" t="s">
        <v>327</v>
      </c>
      <c r="C32" s="256"/>
      <c r="D32" s="256"/>
      <c r="E32" s="257"/>
      <c r="F32" s="260"/>
    </row>
    <row r="33" spans="1:6" s="14" customFormat="1" ht="4.5" customHeight="1">
      <c r="A33" s="925"/>
      <c r="B33" s="239"/>
      <c r="C33" s="243"/>
      <c r="D33" s="261"/>
      <c r="E33" s="261"/>
      <c r="F33" s="262"/>
    </row>
    <row r="34" spans="1:6" s="13" customFormat="1" ht="12.75">
      <c r="A34" s="925"/>
      <c r="B34" s="230"/>
      <c r="C34" s="231" t="s">
        <v>672</v>
      </c>
      <c r="D34" s="263">
        <f>'IS Summary'!C71+'IS Summary'!E71+'IS Summary'!F71</f>
        <v>0</v>
      </c>
      <c r="E34" s="263">
        <f>'IS Summary'!D71</f>
        <v>0</v>
      </c>
      <c r="F34" s="264">
        <f>+E34+D34</f>
        <v>0</v>
      </c>
    </row>
    <row r="35" spans="1:6" s="13" customFormat="1" ht="12.75">
      <c r="A35" s="925"/>
      <c r="B35" s="230"/>
      <c r="C35" s="231" t="s">
        <v>673</v>
      </c>
      <c r="D35" s="265">
        <f>'IS Summary'!C75+'IS Summary'!E75+'IS Summary'!F75</f>
        <v>0</v>
      </c>
      <c r="E35" s="265">
        <f>'IS Summary'!D75</f>
        <v>0</v>
      </c>
      <c r="F35" s="266">
        <f>+E35+D35</f>
        <v>0</v>
      </c>
    </row>
    <row r="36" spans="1:6" s="20" customFormat="1" ht="18" customHeight="1" thickBot="1">
      <c r="A36" s="925"/>
      <c r="B36" s="246"/>
      <c r="C36" s="247" t="s">
        <v>329</v>
      </c>
      <c r="D36" s="248">
        <f>D34-D35</f>
        <v>0</v>
      </c>
      <c r="E36" s="248">
        <f>E34-E35</f>
        <v>0</v>
      </c>
      <c r="F36" s="249">
        <f>+E36+D36</f>
        <v>0</v>
      </c>
    </row>
    <row r="37" spans="1:6" s="20" customFormat="1" ht="21.75" customHeight="1" thickBot="1">
      <c r="A37" s="926"/>
      <c r="B37" s="271"/>
      <c r="C37" s="272" t="s">
        <v>331</v>
      </c>
      <c r="D37" s="273">
        <f>D36+D30</f>
        <v>0</v>
      </c>
      <c r="E37" s="273">
        <f>E36+E30</f>
        <v>0</v>
      </c>
      <c r="F37" s="274">
        <f>+E37+D37</f>
        <v>0</v>
      </c>
    </row>
    <row r="38" spans="1:6" s="20" customFormat="1" ht="20.25" customHeight="1" thickBot="1">
      <c r="A38" s="569"/>
      <c r="B38" s="930" t="s">
        <v>811</v>
      </c>
      <c r="C38" s="931"/>
      <c r="D38" s="931"/>
      <c r="E38" s="931"/>
      <c r="F38" s="932"/>
    </row>
    <row r="39" spans="1:6" ht="16.5" customHeight="1" thickBot="1">
      <c r="A39" s="924" t="s">
        <v>675</v>
      </c>
      <c r="B39" s="927" t="s">
        <v>315</v>
      </c>
      <c r="C39" s="928"/>
      <c r="D39" s="928"/>
      <c r="E39" s="928"/>
      <c r="F39" s="929"/>
    </row>
    <row r="40" spans="1:6" ht="6" customHeight="1" thickBot="1">
      <c r="A40" s="925"/>
      <c r="B40" s="199"/>
      <c r="C40" s="70"/>
      <c r="D40" s="70"/>
      <c r="E40" s="70"/>
      <c r="F40" s="200"/>
    </row>
    <row r="41" spans="1:6" ht="12.75">
      <c r="A41" s="925"/>
      <c r="B41" s="560"/>
      <c r="C41" s="561" t="s">
        <v>500</v>
      </c>
      <c r="D41" s="562">
        <f>'Balance Sheet '!C8+'Balance Sheet '!E8+'Balance Sheet '!F8</f>
        <v>0</v>
      </c>
      <c r="E41" s="562">
        <f>'Balance Sheet '!D8</f>
        <v>0</v>
      </c>
      <c r="F41" s="563">
        <f>+E41+D41</f>
        <v>0</v>
      </c>
    </row>
    <row r="42" spans="1:6" ht="12.75" customHeight="1">
      <c r="A42" s="925"/>
      <c r="B42" s="103"/>
      <c r="C42" s="211" t="s">
        <v>501</v>
      </c>
      <c r="D42" s="263">
        <f>'Balance Sheet '!C9+'Balance Sheet '!E9+'Balance Sheet '!F9</f>
        <v>0</v>
      </c>
      <c r="E42" s="263">
        <f>'Balance Sheet '!D9</f>
        <v>0</v>
      </c>
      <c r="F42" s="264">
        <f>+E42+D42</f>
        <v>0</v>
      </c>
    </row>
    <row r="43" spans="1:6" ht="12.75" customHeight="1">
      <c r="A43" s="925"/>
      <c r="B43" s="103"/>
      <c r="C43" s="211" t="s">
        <v>504</v>
      </c>
      <c r="D43" s="263">
        <f>'Balance Sheet '!C13+'Balance Sheet '!E13+'Balance Sheet '!F13</f>
        <v>0</v>
      </c>
      <c r="E43" s="263">
        <f>'Balance Sheet '!D13</f>
        <v>0</v>
      </c>
      <c r="F43" s="264">
        <f>+E43+D43</f>
        <v>0</v>
      </c>
    </row>
    <row r="44" spans="1:6" ht="12.75">
      <c r="A44" s="925"/>
      <c r="B44" s="103"/>
      <c r="C44" s="211" t="s">
        <v>506</v>
      </c>
      <c r="D44" s="265">
        <f>'Balance Sheet '!C11+'Balance Sheet '!C12+'Balance Sheet '!C14+'Balance Sheet '!C15+'Balance Sheet '!E11+'Balance Sheet '!E12+'Balance Sheet '!E14+'Balance Sheet '!E15+'Balance Sheet '!F11+'Balance Sheet '!F12+'Balance Sheet '!F14+'Balance Sheet '!F15+'Balance Sheet '!C10+'Balance Sheet '!E10+'Balance Sheet '!F10</f>
        <v>0</v>
      </c>
      <c r="E44" s="265">
        <f>'Balance Sheet '!D11+'Balance Sheet '!D12+'Balance Sheet '!D14+'Balance Sheet '!D15+'Balance Sheet '!D10</f>
        <v>0</v>
      </c>
      <c r="F44" s="266">
        <f>+E44+D44</f>
        <v>0</v>
      </c>
    </row>
    <row r="45" spans="1:6" ht="16.5" customHeight="1" thickBot="1">
      <c r="A45" s="925"/>
      <c r="B45" s="103"/>
      <c r="C45" s="564" t="s">
        <v>676</v>
      </c>
      <c r="D45" s="248">
        <f>SUM(D41:D44)</f>
        <v>0</v>
      </c>
      <c r="E45" s="248">
        <f>SUM(E41:E44)</f>
        <v>0</v>
      </c>
      <c r="F45" s="249">
        <f>+E45+D45</f>
        <v>0</v>
      </c>
    </row>
    <row r="46" spans="1:6" ht="16.5" thickBot="1">
      <c r="A46" s="925"/>
      <c r="B46" s="927" t="s">
        <v>53</v>
      </c>
      <c r="C46" s="928"/>
      <c r="D46" s="928"/>
      <c r="E46" s="928"/>
      <c r="F46" s="929"/>
    </row>
    <row r="47" spans="1:6" ht="6.75" customHeight="1">
      <c r="A47" s="925"/>
      <c r="B47" s="204"/>
      <c r="C47" s="190"/>
      <c r="D47" s="190"/>
      <c r="E47" s="190"/>
      <c r="F47" s="205"/>
    </row>
    <row r="48" spans="1:6" ht="12.75">
      <c r="A48" s="925"/>
      <c r="B48" s="299"/>
      <c r="C48" s="211" t="s">
        <v>507</v>
      </c>
      <c r="D48" s="214">
        <f>'Balance Sheet '!C19+'Balance Sheet '!C20+'Balance Sheet '!E19+'Balance Sheet '!E20+'Balance Sheet '!F19+'Balance Sheet '!F20</f>
        <v>0</v>
      </c>
      <c r="E48" s="214">
        <f>'Balance Sheet '!D19+'Balance Sheet '!D20</f>
        <v>0</v>
      </c>
      <c r="F48" s="565">
        <f>+E48+D48</f>
        <v>0</v>
      </c>
    </row>
    <row r="49" spans="1:6" ht="12.75">
      <c r="A49" s="925"/>
      <c r="B49" s="299"/>
      <c r="C49" s="211" t="s">
        <v>511</v>
      </c>
      <c r="D49" s="214">
        <f>'Balance Sheet '!C24+'Balance Sheet '!E24+'Balance Sheet '!F24</f>
        <v>0</v>
      </c>
      <c r="E49" s="214">
        <f>'Balance Sheet '!D24</f>
        <v>0</v>
      </c>
      <c r="F49" s="565">
        <f>+E49+D49</f>
        <v>0</v>
      </c>
    </row>
    <row r="50" spans="1:6" ht="12.75">
      <c r="A50" s="925"/>
      <c r="B50" s="299"/>
      <c r="C50" s="211" t="s">
        <v>677</v>
      </c>
      <c r="D50" s="214">
        <f>'Balance Sheet '!C26+'Balance Sheet '!E26+'Balance Sheet '!F26</f>
        <v>0</v>
      </c>
      <c r="E50" s="214">
        <f>'Balance Sheet '!D27</f>
        <v>0</v>
      </c>
      <c r="F50" s="565">
        <f>+E50+D50</f>
        <v>0</v>
      </c>
    </row>
    <row r="51" spans="1:6" ht="12.75">
      <c r="A51" s="925"/>
      <c r="B51" s="299"/>
      <c r="C51" s="211" t="s">
        <v>517</v>
      </c>
      <c r="D51" s="215">
        <f>'Balance Sheet '!C21+'Balance Sheet '!C22+'Balance Sheet '!C23+'Balance Sheet '!C25+'Balance Sheet '!C28+'Balance Sheet '!C29+'Balance Sheet '!C30+'Balance Sheet '!E21+'Balance Sheet '!F21+'Balance Sheet '!E22+'Balance Sheet '!F22+'Balance Sheet '!E23+'Balance Sheet '!F23+'Balance Sheet '!E25+'Balance Sheet '!F25+'Balance Sheet '!E28+'Balance Sheet '!F28+'Balance Sheet '!E29+'Balance Sheet '!F29+'Balance Sheet '!E30+'Balance Sheet '!F30</f>
        <v>0</v>
      </c>
      <c r="E51" s="215">
        <f>'Balance Sheet '!D21+'Balance Sheet '!D22+'Balance Sheet '!D23+'Balance Sheet '!D25+'Balance Sheet '!D28+'Balance Sheet '!D29+'Balance Sheet '!D30</f>
        <v>0</v>
      </c>
      <c r="F51" s="566">
        <f>+E51+D51</f>
        <v>0</v>
      </c>
    </row>
    <row r="52" spans="1:6" ht="13.5" thickBot="1">
      <c r="A52" s="925"/>
      <c r="B52" s="302"/>
      <c r="C52" s="656" t="s">
        <v>316</v>
      </c>
      <c r="D52" s="225">
        <f>SUM(D48:D51)</f>
        <v>0</v>
      </c>
      <c r="E52" s="225">
        <f>SUM(E48:E51)</f>
        <v>0</v>
      </c>
      <c r="F52" s="567">
        <f>+E52+D52</f>
        <v>0</v>
      </c>
    </row>
    <row r="53" spans="1:6" ht="16.5" thickBot="1">
      <c r="A53" s="925"/>
      <c r="B53" s="927" t="s">
        <v>359</v>
      </c>
      <c r="C53" s="928"/>
      <c r="D53" s="928"/>
      <c r="E53" s="928"/>
      <c r="F53" s="929"/>
    </row>
    <row r="54" spans="1:6" ht="5.25" customHeight="1">
      <c r="A54" s="925"/>
      <c r="B54" s="204"/>
      <c r="C54" s="190"/>
      <c r="D54" s="190"/>
      <c r="E54" s="190"/>
      <c r="F54" s="205"/>
    </row>
    <row r="55" spans="1:6" ht="12.75">
      <c r="A55" s="925"/>
      <c r="B55" s="299"/>
      <c r="C55" s="305" t="s">
        <v>518</v>
      </c>
      <c r="D55" s="214">
        <f>'Balance Sheet '!C34+'Balance Sheet '!E34+'Balance Sheet '!F34</f>
        <v>0</v>
      </c>
      <c r="E55" s="214">
        <f>'Balance Sheet '!D34</f>
        <v>0</v>
      </c>
      <c r="F55" s="565">
        <f>+E55+D55</f>
        <v>0</v>
      </c>
    </row>
    <row r="56" spans="1:6" ht="12.75">
      <c r="A56" s="925"/>
      <c r="B56" s="299"/>
      <c r="C56" s="305" t="s">
        <v>519</v>
      </c>
      <c r="D56" s="214">
        <f>'Balance Sheet '!C35+'Balance Sheet '!E35+'Balance Sheet '!F35</f>
        <v>0</v>
      </c>
      <c r="E56" s="214">
        <f>'Balance Sheet '!D35</f>
        <v>0</v>
      </c>
      <c r="F56" s="565">
        <f>+E56+D56</f>
        <v>0</v>
      </c>
    </row>
    <row r="57" spans="1:6" ht="12.75">
      <c r="A57" s="925"/>
      <c r="B57" s="299"/>
      <c r="C57" s="305" t="s">
        <v>20</v>
      </c>
      <c r="D57" s="214">
        <f>'Balance Sheet '!C36+'Balance Sheet '!E36+'Balance Sheet '!F36</f>
        <v>0</v>
      </c>
      <c r="E57" s="214">
        <f>'Balance Sheet '!D36</f>
        <v>0</v>
      </c>
      <c r="F57" s="565">
        <f>+E57+D57</f>
        <v>0</v>
      </c>
    </row>
    <row r="58" spans="1:6" ht="12.75">
      <c r="A58" s="925"/>
      <c r="B58" s="302"/>
      <c r="C58" s="656" t="s">
        <v>317</v>
      </c>
      <c r="D58" s="226">
        <f>SUM(D55:D57)</f>
        <v>0</v>
      </c>
      <c r="E58" s="226">
        <f>SUM(E55:E57)</f>
        <v>0</v>
      </c>
      <c r="F58" s="227">
        <f>+E58+D58</f>
        <v>0</v>
      </c>
    </row>
    <row r="59" spans="1:6" ht="4.5" customHeight="1" thickBot="1">
      <c r="A59" s="925"/>
      <c r="B59" s="206"/>
      <c r="C59" s="30"/>
      <c r="D59" s="228"/>
      <c r="E59" s="228"/>
      <c r="F59" s="229"/>
    </row>
    <row r="60" spans="1:6" ht="16.5" customHeight="1" thickBot="1">
      <c r="A60" s="926"/>
      <c r="B60" s="528"/>
      <c r="C60" s="529" t="s">
        <v>521</v>
      </c>
      <c r="D60" s="273">
        <f>D58+D52</f>
        <v>0</v>
      </c>
      <c r="E60" s="273">
        <f>E58+E52</f>
        <v>0</v>
      </c>
      <c r="F60" s="274">
        <f>+E60+D60</f>
        <v>0</v>
      </c>
    </row>
  </sheetData>
  <sheetProtection selectLockedCells="1"/>
  <mergeCells count="9">
    <mergeCell ref="A1:A37"/>
    <mergeCell ref="B39:F39"/>
    <mergeCell ref="B46:F46"/>
    <mergeCell ref="A39:A60"/>
    <mergeCell ref="B38:F38"/>
    <mergeCell ref="B1:F1"/>
    <mergeCell ref="B2:F2"/>
    <mergeCell ref="B3:F3"/>
    <mergeCell ref="B53:F53"/>
  </mergeCells>
  <dataValidations count="2">
    <dataValidation type="decimal" allowBlank="1" showInputMessage="1" showErrorMessage="1" sqref="D55:F57">
      <formula1>-50000000000</formula1>
      <formula2>50000000000</formula2>
    </dataValidation>
    <dataValidation type="decimal" allowBlank="1" showInputMessage="1" showErrorMessage="1" sqref="D48:F51">
      <formula1>-500000000000</formula1>
      <formula2>500000000000</formula2>
    </dataValidation>
  </dataValidations>
  <printOptions horizontalCentered="1"/>
  <pageMargins left="0.2" right="0.19" top="0.38" bottom="0.36" header="0.26" footer="0.2"/>
  <pageSetup fitToHeight="2" horizontalDpi="600" verticalDpi="600" orientation="portrait" scale="95" r:id="rId1"/>
  <headerFooter alignWithMargins="0">
    <oddFooter>&amp;R&amp;"Calibri,Regular"Financial Summary: &amp;P</oddFooter>
  </headerFooter>
</worksheet>
</file>

<file path=xl/worksheets/sheet15.xml><?xml version="1.0" encoding="utf-8"?>
<worksheet xmlns="http://schemas.openxmlformats.org/spreadsheetml/2006/main" xmlns:r="http://schemas.openxmlformats.org/officeDocument/2006/relationships">
  <sheetPr>
    <tabColor rgb="FF9A0000"/>
  </sheetPr>
  <dimension ref="A1:A1"/>
  <sheetViews>
    <sheetView showGridLines="0" zoomScalePageLayoutView="0" workbookViewId="0" topLeftCell="A1">
      <selection activeCell="E22" sqref="E22:Q22"/>
    </sheetView>
  </sheetViews>
  <sheetFormatPr defaultColWidth="9.140625" defaultRowHeight="12.75"/>
  <sheetData>
    <row r="1" ht="12.75"/>
  </sheetData>
  <sheetProtection/>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indexed="16"/>
  </sheetPr>
  <dimension ref="A1:IV220"/>
  <sheetViews>
    <sheetView showGridLines="0" tabSelected="1" zoomScalePageLayoutView="0" workbookViewId="0" topLeftCell="A1">
      <selection activeCell="K24" sqref="K24"/>
    </sheetView>
  </sheetViews>
  <sheetFormatPr defaultColWidth="9.140625" defaultRowHeight="12.75"/>
  <cols>
    <col min="1" max="1" width="2.7109375" style="3" customWidth="1"/>
    <col min="2" max="2" width="9.57421875" style="3" customWidth="1"/>
    <col min="3" max="3" width="7.00390625" style="3" customWidth="1"/>
    <col min="4" max="4" width="2.28125" style="3" customWidth="1"/>
    <col min="5" max="5" width="13.140625" style="3" customWidth="1"/>
    <col min="6" max="6" width="12.140625" style="3" customWidth="1"/>
    <col min="7" max="7" width="9.28125" style="3" customWidth="1"/>
    <col min="8" max="8" width="10.8515625" style="3" customWidth="1"/>
    <col min="9" max="9" width="9.140625" style="3" customWidth="1"/>
    <col min="10" max="10" width="5.8515625" style="3" customWidth="1"/>
    <col min="11" max="11" width="22.28125" style="3" customWidth="1"/>
    <col min="12" max="17" width="9.140625" style="385" customWidth="1"/>
    <col min="18" max="18" width="21.140625" style="385" customWidth="1"/>
    <col min="19" max="25" width="9.140625" style="385" customWidth="1"/>
    <col min="26" max="26" width="30.140625" style="385" customWidth="1"/>
    <col min="27" max="27" width="9.140625" style="385" customWidth="1"/>
    <col min="28" max="28" width="3.57421875" style="385" customWidth="1"/>
    <col min="29" max="29" width="17.140625" style="385" customWidth="1"/>
    <col min="30" max="38" width="9.140625" style="385" customWidth="1"/>
    <col min="39" max="16384" width="9.140625" style="3" customWidth="1"/>
  </cols>
  <sheetData>
    <row r="1" spans="1:11" ht="29.25" customHeight="1">
      <c r="A1" s="722" t="s">
        <v>66</v>
      </c>
      <c r="B1" s="723"/>
      <c r="C1" s="723"/>
      <c r="D1" s="723"/>
      <c r="E1" s="723"/>
      <c r="F1" s="723"/>
      <c r="G1" s="723"/>
      <c r="H1" s="723"/>
      <c r="I1" s="723"/>
      <c r="J1" s="723"/>
      <c r="K1" s="724"/>
    </row>
    <row r="2" spans="1:11" ht="21.75" customHeight="1">
      <c r="A2" s="725" t="s">
        <v>318</v>
      </c>
      <c r="B2" s="726"/>
      <c r="C2" s="726"/>
      <c r="D2" s="726"/>
      <c r="E2" s="726"/>
      <c r="F2" s="726"/>
      <c r="G2" s="726"/>
      <c r="H2" s="726"/>
      <c r="I2" s="726"/>
      <c r="J2" s="726"/>
      <c r="K2" s="727"/>
    </row>
    <row r="3" spans="1:11" ht="29.25" customHeight="1">
      <c r="A3" s="728" t="s">
        <v>800</v>
      </c>
      <c r="B3" s="729"/>
      <c r="C3" s="729"/>
      <c r="D3" s="729"/>
      <c r="E3" s="729"/>
      <c r="F3" s="729"/>
      <c r="G3" s="729"/>
      <c r="H3" s="729"/>
      <c r="I3" s="730"/>
      <c r="J3" s="729"/>
      <c r="K3" s="731"/>
    </row>
    <row r="4" spans="1:11" ht="27" customHeight="1" thickBot="1">
      <c r="A4" s="329"/>
      <c r="B4" s="330"/>
      <c r="C4" s="330"/>
      <c r="D4" s="330"/>
      <c r="E4" s="330"/>
      <c r="F4" s="330"/>
      <c r="G4" s="330"/>
      <c r="H4" s="330"/>
      <c r="I4" s="330"/>
      <c r="J4" s="330"/>
      <c r="K4" s="331">
        <f>D6</f>
        <v>0</v>
      </c>
    </row>
    <row r="5" ht="12.75" customHeight="1">
      <c r="I5" s="332"/>
    </row>
    <row r="6" spans="1:38" s="333" customFormat="1" ht="25.5" customHeight="1">
      <c r="A6" s="732" t="s">
        <v>166</v>
      </c>
      <c r="B6" s="732"/>
      <c r="C6" s="732"/>
      <c r="D6" s="733"/>
      <c r="E6" s="733"/>
      <c r="F6" s="733"/>
      <c r="G6" s="733"/>
      <c r="H6" s="733"/>
      <c r="I6" s="733"/>
      <c r="J6" s="733"/>
      <c r="K6" s="733"/>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row>
    <row r="7" spans="1:26" ht="4.5" customHeight="1">
      <c r="A7" s="334"/>
      <c r="B7" s="334"/>
      <c r="C7" s="334"/>
      <c r="D7" s="334"/>
      <c r="E7" s="334"/>
      <c r="F7" s="334"/>
      <c r="G7" s="334"/>
      <c r="H7" s="334"/>
      <c r="I7" s="334"/>
      <c r="J7" s="334"/>
      <c r="K7" s="334"/>
      <c r="Z7" s="385" t="s">
        <v>169</v>
      </c>
    </row>
    <row r="8" ht="2.25" customHeight="1"/>
    <row r="9" spans="1:25" ht="23.25" customHeight="1">
      <c r="A9" s="734" t="s">
        <v>167</v>
      </c>
      <c r="B9" s="734"/>
      <c r="C9" s="432"/>
      <c r="E9" s="335" t="s">
        <v>347</v>
      </c>
      <c r="F9" s="432"/>
      <c r="H9" s="735" t="s">
        <v>168</v>
      </c>
      <c r="I9" s="735"/>
      <c r="J9" s="737"/>
      <c r="K9" s="737"/>
      <c r="Y9" s="385" t="s">
        <v>171</v>
      </c>
    </row>
    <row r="10" spans="1:11" ht="10.5" customHeight="1" thickBot="1">
      <c r="A10" s="362"/>
      <c r="B10" s="362"/>
      <c r="C10" s="362"/>
      <c r="D10" s="362"/>
      <c r="E10" s="362"/>
      <c r="F10" s="362"/>
      <c r="G10" s="362"/>
      <c r="H10" s="362"/>
      <c r="I10" s="362"/>
      <c r="J10" s="431"/>
      <c r="K10" s="431"/>
    </row>
    <row r="11" spans="1:11" ht="5.25" customHeight="1" thickBot="1">
      <c r="A11" s="360"/>
      <c r="B11" s="361"/>
      <c r="C11" s="361"/>
      <c r="D11" s="361"/>
      <c r="E11" s="361"/>
      <c r="F11" s="361"/>
      <c r="G11" s="361"/>
      <c r="H11" s="361"/>
      <c r="I11" s="361"/>
      <c r="J11" s="717"/>
      <c r="K11" s="717"/>
    </row>
    <row r="12" ht="7.5" customHeight="1"/>
    <row r="13" spans="2:11" ht="54" customHeight="1">
      <c r="B13" s="718" t="s">
        <v>174</v>
      </c>
      <c r="C13" s="718"/>
      <c r="D13" s="718"/>
      <c r="E13" s="718"/>
      <c r="F13" s="718"/>
      <c r="G13" s="718"/>
      <c r="H13" s="718"/>
      <c r="I13" s="718"/>
      <c r="J13" s="718"/>
      <c r="K13" s="718"/>
    </row>
    <row r="14" spans="1:11" ht="9.75" customHeight="1">
      <c r="A14" s="337"/>
      <c r="B14" s="337"/>
      <c r="C14" s="337"/>
      <c r="D14" s="337"/>
      <c r="E14" s="337"/>
      <c r="F14" s="337"/>
      <c r="G14" s="337"/>
      <c r="H14" s="337"/>
      <c r="I14" s="337"/>
      <c r="J14" s="337"/>
      <c r="K14" s="338"/>
    </row>
    <row r="15" spans="1:11" ht="15.75">
      <c r="A15" s="337"/>
      <c r="C15" s="339" t="s">
        <v>175</v>
      </c>
      <c r="E15" s="340" t="s">
        <v>619</v>
      </c>
      <c r="F15" s="341"/>
      <c r="G15" s="340"/>
      <c r="H15" s="340"/>
      <c r="I15" s="340"/>
      <c r="J15" s="340"/>
      <c r="K15" s="342"/>
    </row>
    <row r="16" spans="1:27" ht="15.75">
      <c r="A16" s="337"/>
      <c r="C16" s="339" t="s">
        <v>176</v>
      </c>
      <c r="E16" s="343" t="s">
        <v>170</v>
      </c>
      <c r="F16" s="341"/>
      <c r="G16" s="343"/>
      <c r="H16" s="343"/>
      <c r="I16" s="343"/>
      <c r="J16" s="343"/>
      <c r="K16" s="342"/>
      <c r="AA16" s="385" t="s">
        <v>172</v>
      </c>
    </row>
    <row r="17" spans="1:27" ht="15.75">
      <c r="A17" s="337"/>
      <c r="C17" s="339" t="s">
        <v>177</v>
      </c>
      <c r="E17" s="343" t="s">
        <v>17</v>
      </c>
      <c r="F17" s="341"/>
      <c r="G17" s="343"/>
      <c r="H17" s="343"/>
      <c r="I17" s="343"/>
      <c r="J17" s="343"/>
      <c r="K17" s="342"/>
      <c r="AA17" s="385" t="s">
        <v>171</v>
      </c>
    </row>
    <row r="18" spans="1:27" ht="15.75">
      <c r="A18" s="338"/>
      <c r="C18" s="339" t="s">
        <v>178</v>
      </c>
      <c r="E18" s="343" t="s">
        <v>621</v>
      </c>
      <c r="F18" s="341"/>
      <c r="G18" s="342"/>
      <c r="H18" s="342"/>
      <c r="I18" s="342"/>
      <c r="J18" s="342"/>
      <c r="K18" s="342"/>
      <c r="AA18" s="385" t="s">
        <v>54</v>
      </c>
    </row>
    <row r="19" spans="1:11" ht="5.25" customHeight="1">
      <c r="A19" s="338"/>
      <c r="B19" s="338"/>
      <c r="C19" s="338"/>
      <c r="D19" s="338"/>
      <c r="E19" s="338"/>
      <c r="F19" s="338"/>
      <c r="G19" s="338"/>
      <c r="H19" s="338"/>
      <c r="I19" s="338"/>
      <c r="J19" s="338"/>
      <c r="K19" s="338"/>
    </row>
    <row r="20" spans="2:16" ht="33.75" customHeight="1">
      <c r="B20" s="718" t="s">
        <v>802</v>
      </c>
      <c r="C20" s="718"/>
      <c r="D20" s="718"/>
      <c r="E20" s="718"/>
      <c r="F20" s="718"/>
      <c r="G20" s="718"/>
      <c r="H20" s="718"/>
      <c r="I20" s="718"/>
      <c r="J20" s="718"/>
      <c r="K20" s="718"/>
      <c r="L20" s="387"/>
      <c r="M20" s="387"/>
      <c r="N20" s="387"/>
      <c r="O20" s="387"/>
      <c r="P20" s="387"/>
    </row>
    <row r="21" spans="1:38" s="345" customFormat="1" ht="9.75" customHeight="1">
      <c r="A21" s="344"/>
      <c r="B21" s="344"/>
      <c r="C21" s="344"/>
      <c r="D21" s="344"/>
      <c r="E21" s="344"/>
      <c r="F21" s="344"/>
      <c r="G21" s="344"/>
      <c r="H21" s="344"/>
      <c r="I21" s="344"/>
      <c r="J21" s="344"/>
      <c r="K21" s="344"/>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row>
    <row r="22" spans="1:11" ht="11.25" customHeight="1">
      <c r="A22" s="338"/>
      <c r="B22" s="338"/>
      <c r="C22" s="338"/>
      <c r="D22" s="338"/>
      <c r="E22" s="338"/>
      <c r="F22" s="338"/>
      <c r="G22" s="338"/>
      <c r="H22" s="338"/>
      <c r="I22" s="338"/>
      <c r="J22" s="338"/>
      <c r="K22" s="338"/>
    </row>
    <row r="23" spans="1:38" ht="16.5" customHeight="1">
      <c r="A23" s="338"/>
      <c r="B23" s="346" t="s">
        <v>18</v>
      </c>
      <c r="C23" s="347"/>
      <c r="D23" s="347"/>
      <c r="E23" s="347"/>
      <c r="F23" s="347"/>
      <c r="G23" s="338"/>
      <c r="H23" s="338"/>
      <c r="I23" s="338"/>
      <c r="J23" s="338"/>
      <c r="K23" s="338"/>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4" spans="1:38" ht="6.75" customHeight="1">
      <c r="A24" s="338"/>
      <c r="B24" s="338"/>
      <c r="C24" s="338"/>
      <c r="D24" s="338"/>
      <c r="E24" s="338"/>
      <c r="F24" s="338"/>
      <c r="G24" s="338"/>
      <c r="H24" s="338"/>
      <c r="I24" s="338"/>
      <c r="J24" s="338"/>
      <c r="K24" s="338"/>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2:38" ht="15.75">
      <c r="B25" s="342" t="s">
        <v>604</v>
      </c>
      <c r="C25" s="334"/>
      <c r="D25" s="334"/>
      <c r="E25" s="334"/>
      <c r="F25" s="334"/>
      <c r="G25" s="334"/>
      <c r="H25" s="334"/>
      <c r="I25" s="334"/>
      <c r="J25" s="334"/>
      <c r="K25" s="334"/>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spans="1:38" ht="12" customHeight="1" thickBot="1">
      <c r="A26" s="334"/>
      <c r="B26" s="334"/>
      <c r="C26" s="334"/>
      <c r="D26" s="334"/>
      <c r="E26" s="334"/>
      <c r="F26" s="334"/>
      <c r="G26" s="334"/>
      <c r="H26" s="334"/>
      <c r="I26" s="334"/>
      <c r="J26" s="334"/>
      <c r="K26" s="334"/>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row>
    <row r="27" spans="1:38" ht="15.75" customHeight="1" thickBot="1" thickTop="1">
      <c r="A27" s="334"/>
      <c r="B27" s="334"/>
      <c r="C27" s="334"/>
      <c r="D27" s="338" t="s">
        <v>605</v>
      </c>
      <c r="E27" s="334"/>
      <c r="F27" s="334"/>
      <c r="G27" s="334"/>
      <c r="I27" s="419"/>
      <c r="J27" s="334"/>
      <c r="K27" s="334"/>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spans="1:11" s="33" customFormat="1" ht="7.5" customHeight="1" thickBot="1" thickTop="1">
      <c r="A28" s="348"/>
      <c r="B28" s="348"/>
      <c r="C28" s="348"/>
      <c r="D28" s="349"/>
      <c r="E28" s="348"/>
      <c r="F28" s="348"/>
      <c r="G28" s="348"/>
      <c r="I28" s="421"/>
      <c r="J28" s="348"/>
      <c r="K28" s="348"/>
    </row>
    <row r="29" spans="1:38" ht="15.75" customHeight="1" thickBot="1" thickTop="1">
      <c r="A29" s="334"/>
      <c r="B29" s="334"/>
      <c r="C29" s="334"/>
      <c r="D29" s="338" t="s">
        <v>615</v>
      </c>
      <c r="E29" s="334"/>
      <c r="F29" s="334"/>
      <c r="G29" s="334"/>
      <c r="I29" s="419"/>
      <c r="J29" s="334"/>
      <c r="K29" s="334"/>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1:11" s="33" customFormat="1" ht="7.5" customHeight="1" thickBot="1" thickTop="1">
      <c r="A30" s="348"/>
      <c r="B30" s="348"/>
      <c r="C30" s="348"/>
      <c r="D30" s="349"/>
      <c r="E30" s="348"/>
      <c r="F30" s="348"/>
      <c r="G30" s="348"/>
      <c r="I30" s="422"/>
      <c r="J30" s="348"/>
      <c r="K30" s="348"/>
    </row>
    <row r="31" spans="1:38" ht="15.75" customHeight="1" thickBot="1" thickTop="1">
      <c r="A31" s="334"/>
      <c r="B31" s="334"/>
      <c r="C31" s="334"/>
      <c r="D31" s="338" t="s">
        <v>606</v>
      </c>
      <c r="E31" s="334"/>
      <c r="F31" s="334"/>
      <c r="G31" s="334"/>
      <c r="I31" s="419"/>
      <c r="J31" s="334"/>
      <c r="K31" s="334"/>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1:11" s="33" customFormat="1" ht="7.5" customHeight="1" thickBot="1" thickTop="1">
      <c r="A32" s="348"/>
      <c r="B32" s="348"/>
      <c r="C32" s="348"/>
      <c r="D32" s="349"/>
      <c r="E32" s="348"/>
      <c r="F32" s="348"/>
      <c r="G32" s="348"/>
      <c r="I32" s="422"/>
      <c r="J32" s="348"/>
      <c r="K32" s="348"/>
    </row>
    <row r="33" spans="1:38" ht="15.75" customHeight="1" thickBot="1" thickTop="1">
      <c r="A33" s="334"/>
      <c r="B33" s="334"/>
      <c r="C33" s="334"/>
      <c r="D33" s="338" t="s">
        <v>607</v>
      </c>
      <c r="E33" s="334"/>
      <c r="F33" s="334"/>
      <c r="G33" s="334"/>
      <c r="I33" s="419"/>
      <c r="J33" s="334"/>
      <c r="K33" s="334"/>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11" s="33" customFormat="1" ht="6" customHeight="1" thickBot="1" thickTop="1">
      <c r="A34" s="348"/>
      <c r="B34" s="348"/>
      <c r="C34" s="348"/>
      <c r="D34" s="349"/>
      <c r="E34" s="348"/>
      <c r="F34" s="348"/>
      <c r="G34" s="348"/>
      <c r="I34" s="422"/>
      <c r="J34" s="348"/>
      <c r="K34" s="348"/>
    </row>
    <row r="35" spans="1:38" ht="15.75" customHeight="1" thickBot="1" thickTop="1">
      <c r="A35" s="334"/>
      <c r="B35" s="334"/>
      <c r="C35" s="334"/>
      <c r="D35" s="338" t="s">
        <v>608</v>
      </c>
      <c r="E35" s="334"/>
      <c r="F35" s="334"/>
      <c r="G35" s="334"/>
      <c r="I35" s="419"/>
      <c r="J35" s="334"/>
      <c r="K35" s="334"/>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spans="1:11" s="33" customFormat="1" ht="7.5" customHeight="1" thickBot="1" thickTop="1">
      <c r="A36" s="348"/>
      <c r="B36" s="348"/>
      <c r="C36" s="348"/>
      <c r="D36" s="349"/>
      <c r="E36" s="348"/>
      <c r="F36" s="348"/>
      <c r="G36" s="348"/>
      <c r="I36" s="423"/>
      <c r="J36" s="348"/>
      <c r="K36" s="348"/>
    </row>
    <row r="37" spans="1:38" ht="15.75" customHeight="1" thickBot="1" thickTop="1">
      <c r="A37" s="334"/>
      <c r="B37" s="334"/>
      <c r="C37" s="334"/>
      <c r="D37" s="338" t="s">
        <v>609</v>
      </c>
      <c r="E37" s="334"/>
      <c r="F37" s="334"/>
      <c r="G37" s="334"/>
      <c r="I37" s="419"/>
      <c r="J37" s="334"/>
      <c r="K37" s="334"/>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11" s="33" customFormat="1" ht="7.5" customHeight="1" thickBot="1" thickTop="1">
      <c r="A38" s="348"/>
      <c r="B38" s="348"/>
      <c r="C38" s="348"/>
      <c r="D38" s="349"/>
      <c r="E38" s="348"/>
      <c r="F38" s="348"/>
      <c r="G38" s="348"/>
      <c r="I38" s="422"/>
      <c r="J38" s="348"/>
      <c r="K38" s="348"/>
    </row>
    <row r="39" spans="1:38" ht="15.75" customHeight="1" thickBot="1" thickTop="1">
      <c r="A39" s="334"/>
      <c r="B39" s="334"/>
      <c r="C39" s="334"/>
      <c r="D39" s="338" t="s">
        <v>610</v>
      </c>
      <c r="E39" s="334"/>
      <c r="F39" s="334"/>
      <c r="G39" s="334"/>
      <c r="I39" s="419"/>
      <c r="J39" s="334"/>
      <c r="K39" s="334"/>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11" s="33" customFormat="1" ht="7.5" customHeight="1" thickBot="1" thickTop="1">
      <c r="A40" s="348"/>
      <c r="B40" s="348"/>
      <c r="C40" s="348"/>
      <c r="D40" s="349"/>
      <c r="E40" s="348"/>
      <c r="F40" s="348"/>
      <c r="G40" s="348"/>
      <c r="I40" s="422"/>
      <c r="J40" s="348"/>
      <c r="K40" s="348"/>
    </row>
    <row r="41" spans="1:38" ht="15.75" customHeight="1" thickBot="1" thickTop="1">
      <c r="A41" s="334"/>
      <c r="B41" s="334"/>
      <c r="C41" s="334"/>
      <c r="D41" s="338" t="s">
        <v>611</v>
      </c>
      <c r="E41" s="334"/>
      <c r="F41" s="334"/>
      <c r="G41" s="334"/>
      <c r="I41" s="419"/>
      <c r="J41" s="334"/>
      <c r="K41" s="334"/>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11" s="33" customFormat="1" ht="7.5" customHeight="1" thickBot="1" thickTop="1">
      <c r="A42" s="348"/>
      <c r="B42" s="348"/>
      <c r="C42" s="348"/>
      <c r="D42" s="349"/>
      <c r="E42" s="348"/>
      <c r="F42" s="348"/>
      <c r="G42" s="348"/>
      <c r="I42" s="422"/>
      <c r="J42" s="348"/>
      <c r="K42" s="348"/>
    </row>
    <row r="43" spans="1:38" ht="15.75" customHeight="1" thickBot="1" thickTop="1">
      <c r="A43" s="334"/>
      <c r="B43" s="334"/>
      <c r="C43" s="334"/>
      <c r="D43" s="338" t="s">
        <v>612</v>
      </c>
      <c r="E43" s="334"/>
      <c r="F43" s="334"/>
      <c r="G43" s="334"/>
      <c r="I43" s="419"/>
      <c r="J43" s="334"/>
      <c r="K43" s="334"/>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ht="7.5" customHeight="1" thickBot="1" thickTop="1">
      <c r="A44" s="334"/>
      <c r="B44" s="334"/>
      <c r="C44" s="334"/>
      <c r="D44" s="338"/>
      <c r="E44" s="334"/>
      <c r="F44" s="334"/>
      <c r="G44" s="334"/>
      <c r="I44" s="422"/>
      <c r="J44" s="334"/>
      <c r="K44" s="334"/>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11" s="33" customFormat="1" ht="15.75" customHeight="1" thickBot="1" thickTop="1">
      <c r="A45" s="348"/>
      <c r="B45" s="348"/>
      <c r="C45" s="348"/>
      <c r="D45" s="349" t="s">
        <v>613</v>
      </c>
      <c r="E45" s="348"/>
      <c r="F45" s="348"/>
      <c r="G45" s="348"/>
      <c r="I45" s="419"/>
      <c r="J45" s="348"/>
      <c r="K45" s="348"/>
    </row>
    <row r="46" spans="1:38" ht="7.5" customHeight="1" thickBot="1" thickTop="1">
      <c r="A46" s="334"/>
      <c r="B46" s="334"/>
      <c r="C46" s="334"/>
      <c r="D46" s="338"/>
      <c r="E46" s="334"/>
      <c r="F46" s="334"/>
      <c r="G46" s="334"/>
      <c r="I46" s="422"/>
      <c r="J46" s="334"/>
      <c r="K46" s="334"/>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11" s="33" customFormat="1" ht="16.5" customHeight="1" thickBot="1" thickTop="1">
      <c r="A47" s="348"/>
      <c r="B47" s="348"/>
      <c r="C47" s="348"/>
      <c r="D47" s="349" t="s">
        <v>614</v>
      </c>
      <c r="E47" s="348"/>
      <c r="F47" s="348"/>
      <c r="G47" s="348"/>
      <c r="I47" s="419"/>
      <c r="J47" s="348"/>
      <c r="K47" s="348"/>
    </row>
    <row r="48" spans="2:11" ht="16.5" thickTop="1">
      <c r="B48" s="342"/>
      <c r="C48" s="334"/>
      <c r="D48" s="334"/>
      <c r="E48" s="334"/>
      <c r="F48" s="334"/>
      <c r="G48" s="334"/>
      <c r="H48" s="334"/>
      <c r="I48" s="334"/>
      <c r="J48" s="334"/>
      <c r="K48" s="334"/>
    </row>
    <row r="49" spans="2:11" ht="15.75">
      <c r="B49" s="342"/>
      <c r="C49" s="334"/>
      <c r="D49" s="334"/>
      <c r="E49" s="334"/>
      <c r="F49" s="334"/>
      <c r="G49" s="334"/>
      <c r="H49" s="334"/>
      <c r="I49" s="334"/>
      <c r="J49" s="334"/>
      <c r="K49" s="334"/>
    </row>
    <row r="50" spans="2:11" ht="9" customHeight="1">
      <c r="B50" s="342"/>
      <c r="C50" s="334"/>
      <c r="D50" s="334"/>
      <c r="E50" s="334"/>
      <c r="F50" s="334"/>
      <c r="G50" s="334"/>
      <c r="H50" s="334"/>
      <c r="I50" s="334"/>
      <c r="J50" s="334"/>
      <c r="K50" s="334"/>
    </row>
    <row r="51" spans="2:11" ht="15.75">
      <c r="B51" s="342" t="s">
        <v>636</v>
      </c>
      <c r="C51" s="334"/>
      <c r="D51" s="334"/>
      <c r="E51" s="334"/>
      <c r="F51" s="334"/>
      <c r="G51" s="334"/>
      <c r="H51" s="334"/>
      <c r="I51" s="334"/>
      <c r="J51" s="334"/>
      <c r="K51" s="334"/>
    </row>
    <row r="52" spans="2:11" ht="5.25" customHeight="1">
      <c r="B52" s="342"/>
      <c r="C52" s="334"/>
      <c r="D52" s="334"/>
      <c r="E52" s="334"/>
      <c r="F52" s="334"/>
      <c r="G52" s="334"/>
      <c r="H52" s="334"/>
      <c r="I52" s="334"/>
      <c r="J52" s="334"/>
      <c r="K52" s="334"/>
    </row>
    <row r="53" spans="2:11" ht="20.25" customHeight="1">
      <c r="B53" s="714" t="s">
        <v>601</v>
      </c>
      <c r="C53" s="715"/>
      <c r="D53" s="739"/>
      <c r="E53" s="740"/>
      <c r="F53" s="740"/>
      <c r="G53" s="741"/>
      <c r="K53" s="334"/>
    </row>
    <row r="54" spans="2:11" ht="20.25" customHeight="1">
      <c r="B54" s="714" t="s">
        <v>622</v>
      </c>
      <c r="C54" s="715"/>
      <c r="D54" s="739"/>
      <c r="E54" s="740"/>
      <c r="F54" s="740"/>
      <c r="G54" s="741"/>
      <c r="K54" s="334"/>
    </row>
    <row r="55" spans="2:11" ht="20.25" customHeight="1" thickBot="1">
      <c r="B55" s="714" t="s">
        <v>635</v>
      </c>
      <c r="C55" s="715"/>
      <c r="D55" s="739"/>
      <c r="E55" s="740"/>
      <c r="F55" s="740"/>
      <c r="G55" s="741"/>
      <c r="H55" s="742" t="s">
        <v>660</v>
      </c>
      <c r="I55" s="743"/>
      <c r="J55" s="743"/>
      <c r="K55" s="743"/>
    </row>
    <row r="56" spans="1:11" ht="12" customHeight="1">
      <c r="A56" s="334"/>
      <c r="B56" s="334"/>
      <c r="C56" s="334"/>
      <c r="D56" s="334"/>
      <c r="E56" s="334"/>
      <c r="F56" s="334"/>
      <c r="G56" s="334"/>
      <c r="H56" s="334"/>
      <c r="I56" s="334"/>
      <c r="J56" s="334"/>
      <c r="K56" s="334"/>
    </row>
    <row r="57" spans="1:11" ht="12.75">
      <c r="A57" s="334"/>
      <c r="B57" s="334"/>
      <c r="C57" s="334"/>
      <c r="D57" s="334"/>
      <c r="E57" s="334"/>
      <c r="F57" s="334"/>
      <c r="G57" s="334"/>
      <c r="H57" s="350"/>
      <c r="I57" s="334"/>
      <c r="J57" s="334"/>
      <c r="K57" s="334"/>
    </row>
    <row r="58" spans="1:38" s="353" customFormat="1" ht="15.75">
      <c r="A58" s="351"/>
      <c r="B58" s="346" t="s">
        <v>19</v>
      </c>
      <c r="C58" s="352"/>
      <c r="D58" s="352"/>
      <c r="E58" s="352"/>
      <c r="F58" s="352"/>
      <c r="G58" s="351"/>
      <c r="H58" s="351"/>
      <c r="I58" s="351"/>
      <c r="J58" s="351"/>
      <c r="K58" s="351"/>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row>
    <row r="59" spans="1:11" ht="11.25" customHeight="1">
      <c r="A59" s="338"/>
      <c r="B59" s="354"/>
      <c r="C59" s="347"/>
      <c r="D59" s="347"/>
      <c r="E59" s="347"/>
      <c r="F59" s="347"/>
      <c r="G59" s="338"/>
      <c r="H59" s="338"/>
      <c r="I59" s="338"/>
      <c r="J59" s="338"/>
      <c r="K59" s="338"/>
    </row>
    <row r="60" spans="3:11" ht="13.5" customHeight="1">
      <c r="C60" s="718" t="s">
        <v>589</v>
      </c>
      <c r="D60" s="718"/>
      <c r="E60" s="718"/>
      <c r="F60" s="718"/>
      <c r="G60" s="718"/>
      <c r="H60" s="718"/>
      <c r="I60" s="718"/>
      <c r="J60" s="718"/>
      <c r="K60" s="718"/>
    </row>
    <row r="61" spans="2:11" ht="21.75" customHeight="1">
      <c r="B61" s="297"/>
      <c r="C61" s="738"/>
      <c r="D61" s="738"/>
      <c r="E61" s="738"/>
      <c r="F61" s="738"/>
      <c r="G61" s="738"/>
      <c r="H61" s="738"/>
      <c r="I61" s="738"/>
      <c r="J61" s="738"/>
      <c r="K61" s="430"/>
    </row>
    <row r="62" spans="2:11" ht="9" customHeight="1">
      <c r="B62" s="297"/>
      <c r="C62" s="355"/>
      <c r="D62" s="355"/>
      <c r="E62" s="355"/>
      <c r="F62" s="355"/>
      <c r="G62" s="355"/>
      <c r="H62" s="355"/>
      <c r="I62" s="355"/>
      <c r="J62" s="355"/>
      <c r="K62" s="355"/>
    </row>
    <row r="63" spans="2:11" ht="6.75" customHeight="1">
      <c r="B63" s="297"/>
      <c r="C63" s="297"/>
      <c r="D63" s="297"/>
      <c r="E63" s="297"/>
      <c r="F63" s="297"/>
      <c r="G63" s="297"/>
      <c r="H63" s="297"/>
      <c r="I63" s="297"/>
      <c r="J63" s="297"/>
      <c r="K63" s="297"/>
    </row>
    <row r="64" spans="2:38" ht="16.5" customHeight="1">
      <c r="B64" s="336" t="s">
        <v>752</v>
      </c>
      <c r="C64" s="297"/>
      <c r="D64" s="297"/>
      <c r="E64" s="297"/>
      <c r="F64" s="297"/>
      <c r="G64" s="297"/>
      <c r="H64" s="297"/>
      <c r="I64" s="297"/>
      <c r="J64" s="297"/>
      <c r="K64" s="297"/>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spans="2:38" ht="9.75" customHeight="1">
      <c r="B65" s="297"/>
      <c r="C65" s="297"/>
      <c r="D65" s="297"/>
      <c r="E65" s="297"/>
      <c r="F65" s="297"/>
      <c r="G65" s="297"/>
      <c r="H65" s="297"/>
      <c r="I65" s="297"/>
      <c r="J65" s="297"/>
      <c r="K65" s="297"/>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spans="2:11" ht="81.75" customHeight="1">
      <c r="B66" s="297"/>
      <c r="C66" s="716" t="s">
        <v>628</v>
      </c>
      <c r="D66" s="716"/>
      <c r="E66" s="716"/>
      <c r="F66" s="716"/>
      <c r="G66" s="716"/>
      <c r="H66" s="716"/>
      <c r="I66" s="716"/>
      <c r="J66" s="716"/>
      <c r="K66" s="403"/>
    </row>
    <row r="67" spans="2:11" ht="9.75" customHeight="1" thickBot="1">
      <c r="B67" s="297"/>
      <c r="C67" s="416"/>
      <c r="D67" s="416"/>
      <c r="E67" s="416"/>
      <c r="F67" s="416"/>
      <c r="G67" s="416"/>
      <c r="H67" s="416"/>
      <c r="I67" s="416"/>
      <c r="J67" s="416"/>
      <c r="K67" s="403"/>
    </row>
    <row r="68" spans="2:38" ht="27.75" customHeight="1" thickBot="1" thickTop="1">
      <c r="B68" s="297"/>
      <c r="C68" s="744" t="s">
        <v>627</v>
      </c>
      <c r="D68" s="744"/>
      <c r="E68" s="744"/>
      <c r="F68" s="744"/>
      <c r="G68" s="744"/>
      <c r="H68" s="744"/>
      <c r="J68" s="419"/>
      <c r="K68" s="42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2:38" ht="9" customHeight="1" thickBot="1" thickTop="1">
      <c r="B69" s="297"/>
      <c r="C69" s="718" t="s">
        <v>649</v>
      </c>
      <c r="D69" s="718"/>
      <c r="E69" s="718"/>
      <c r="F69" s="718"/>
      <c r="G69" s="718"/>
      <c r="H69" s="718"/>
      <c r="K69" s="297"/>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spans="2:38" ht="25.5" customHeight="1" thickBot="1" thickTop="1">
      <c r="B70" s="297"/>
      <c r="C70" s="718"/>
      <c r="D70" s="718"/>
      <c r="E70" s="718"/>
      <c r="F70" s="718"/>
      <c r="G70" s="718"/>
      <c r="H70" s="718"/>
      <c r="J70" s="419"/>
      <c r="K70" s="297"/>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spans="2:11" ht="8.25" customHeight="1" thickBot="1" thickTop="1">
      <c r="B71" s="297"/>
      <c r="C71" s="416"/>
      <c r="D71" s="403"/>
      <c r="E71" s="403"/>
      <c r="F71" s="403"/>
      <c r="G71" s="403"/>
      <c r="H71" s="403"/>
      <c r="I71" s="403"/>
      <c r="K71" s="403"/>
    </row>
    <row r="72" spans="2:11" ht="31.5" customHeight="1" thickBot="1" thickTop="1">
      <c r="B72" s="297"/>
      <c r="C72" s="716" t="s">
        <v>654</v>
      </c>
      <c r="D72" s="716"/>
      <c r="E72" s="716"/>
      <c r="F72" s="716"/>
      <c r="G72" s="716"/>
      <c r="H72" s="716"/>
      <c r="I72" s="416"/>
      <c r="J72" s="419"/>
      <c r="K72" s="297"/>
    </row>
    <row r="73" spans="2:11" ht="15" customHeight="1" thickTop="1">
      <c r="B73" s="297"/>
      <c r="C73" s="416"/>
      <c r="D73" s="416"/>
      <c r="E73" s="416"/>
      <c r="F73" s="416"/>
      <c r="G73" s="416"/>
      <c r="H73" s="416"/>
      <c r="I73" s="416"/>
      <c r="J73" s="6"/>
      <c r="K73" s="297"/>
    </row>
    <row r="74" spans="2:11" ht="14.25" customHeight="1">
      <c r="B74" s="297"/>
      <c r="C74" s="745" t="s">
        <v>620</v>
      </c>
      <c r="D74" s="745"/>
      <c r="E74" s="745"/>
      <c r="F74" s="745"/>
      <c r="G74" s="745"/>
      <c r="H74" s="745"/>
      <c r="I74" s="745"/>
      <c r="J74" s="745"/>
      <c r="K74" s="403"/>
    </row>
    <row r="75" spans="2:11" ht="16.5" customHeight="1">
      <c r="B75" s="297"/>
      <c r="C75" s="719"/>
      <c r="D75" s="720"/>
      <c r="E75" s="720"/>
      <c r="F75" s="720"/>
      <c r="G75" s="720"/>
      <c r="H75" s="720"/>
      <c r="I75" s="720"/>
      <c r="J75" s="721"/>
      <c r="K75" s="297"/>
    </row>
    <row r="76" spans="2:11" ht="16.5" customHeight="1">
      <c r="B76" s="297"/>
      <c r="C76" s="719"/>
      <c r="D76" s="720"/>
      <c r="E76" s="720"/>
      <c r="F76" s="720"/>
      <c r="G76" s="720"/>
      <c r="H76" s="720"/>
      <c r="I76" s="720"/>
      <c r="J76" s="721"/>
      <c r="K76" s="297"/>
    </row>
    <row r="77" spans="2:11" ht="16.5" customHeight="1">
      <c r="B77" s="297"/>
      <c r="C77" s="719"/>
      <c r="D77" s="720"/>
      <c r="E77" s="720"/>
      <c r="F77" s="720"/>
      <c r="G77" s="720"/>
      <c r="H77" s="720"/>
      <c r="I77" s="720"/>
      <c r="J77" s="721"/>
      <c r="K77" s="297"/>
    </row>
    <row r="78" spans="2:11" ht="16.5" customHeight="1">
      <c r="B78" s="297"/>
      <c r="C78" s="719"/>
      <c r="D78" s="720"/>
      <c r="E78" s="720"/>
      <c r="F78" s="720"/>
      <c r="G78" s="720"/>
      <c r="H78" s="720"/>
      <c r="I78" s="720"/>
      <c r="J78" s="721"/>
      <c r="K78" s="297"/>
    </row>
    <row r="79" spans="2:11" ht="16.5" customHeight="1">
      <c r="B79" s="297"/>
      <c r="C79" s="719"/>
      <c r="D79" s="720"/>
      <c r="E79" s="720"/>
      <c r="F79" s="720"/>
      <c r="G79" s="720"/>
      <c r="H79" s="720"/>
      <c r="I79" s="720"/>
      <c r="J79" s="721"/>
      <c r="K79" s="297"/>
    </row>
    <row r="80" spans="2:11" ht="16.5" customHeight="1">
      <c r="B80" s="297"/>
      <c r="C80" s="719"/>
      <c r="D80" s="720"/>
      <c r="E80" s="720"/>
      <c r="F80" s="720"/>
      <c r="G80" s="720"/>
      <c r="H80" s="720"/>
      <c r="I80" s="720"/>
      <c r="J80" s="721"/>
      <c r="K80" s="297"/>
    </row>
    <row r="81" spans="2:11" ht="16.5" customHeight="1">
      <c r="B81" s="297"/>
      <c r="C81" s="719"/>
      <c r="D81" s="720"/>
      <c r="E81" s="720"/>
      <c r="F81" s="720"/>
      <c r="G81" s="720"/>
      <c r="H81" s="720"/>
      <c r="I81" s="720"/>
      <c r="J81" s="721"/>
      <c r="K81" s="297"/>
    </row>
    <row r="82" spans="2:11" ht="16.5" customHeight="1">
      <c r="B82" s="297"/>
      <c r="C82" s="427"/>
      <c r="D82" s="428"/>
      <c r="E82" s="428"/>
      <c r="F82" s="428"/>
      <c r="G82" s="428"/>
      <c r="H82" s="428"/>
      <c r="I82" s="428"/>
      <c r="J82" s="429"/>
      <c r="K82" s="297"/>
    </row>
    <row r="83" spans="2:11" ht="16.5" customHeight="1">
      <c r="B83" s="297"/>
      <c r="C83" s="427"/>
      <c r="D83" s="428"/>
      <c r="E83" s="428"/>
      <c r="F83" s="428"/>
      <c r="G83" s="428"/>
      <c r="H83" s="428"/>
      <c r="I83" s="428"/>
      <c r="J83" s="429"/>
      <c r="K83" s="297"/>
    </row>
    <row r="84" spans="2:11" ht="16.5" customHeight="1">
      <c r="B84" s="297"/>
      <c r="C84" s="719"/>
      <c r="D84" s="720"/>
      <c r="E84" s="720"/>
      <c r="F84" s="720"/>
      <c r="G84" s="720"/>
      <c r="H84" s="720"/>
      <c r="I84" s="720"/>
      <c r="J84" s="721"/>
      <c r="K84" s="297"/>
    </row>
    <row r="85" spans="2:11" ht="16.5" customHeight="1">
      <c r="B85" s="297"/>
      <c r="C85" s="297"/>
      <c r="D85" s="297"/>
      <c r="E85" s="297"/>
      <c r="F85" s="297"/>
      <c r="G85" s="297"/>
      <c r="H85" s="297"/>
      <c r="I85" s="297"/>
      <c r="J85" s="297"/>
      <c r="K85" s="297"/>
    </row>
    <row r="86" spans="1:11" ht="15.75">
      <c r="A86" s="338"/>
      <c r="B86" s="346" t="s">
        <v>558</v>
      </c>
      <c r="C86" s="343"/>
      <c r="D86" s="336"/>
      <c r="E86" s="336"/>
      <c r="F86" s="336"/>
      <c r="G86" s="335"/>
      <c r="H86" s="335"/>
      <c r="I86" s="335"/>
      <c r="J86" s="335"/>
      <c r="K86" s="338"/>
    </row>
    <row r="87" spans="1:11" ht="9" customHeight="1">
      <c r="A87" s="334"/>
      <c r="B87" s="334"/>
      <c r="C87" s="356"/>
      <c r="D87" s="356"/>
      <c r="E87" s="334"/>
      <c r="F87" s="334"/>
      <c r="G87" s="334"/>
      <c r="H87" s="334"/>
      <c r="I87" s="334"/>
      <c r="J87" s="334"/>
      <c r="K87" s="334"/>
    </row>
    <row r="88" spans="1:11" ht="15.75">
      <c r="A88" s="338"/>
      <c r="B88" s="425" t="s">
        <v>618</v>
      </c>
      <c r="C88" s="424"/>
      <c r="D88" s="336"/>
      <c r="E88" s="336"/>
      <c r="F88" s="336"/>
      <c r="G88" s="335"/>
      <c r="H88" s="335"/>
      <c r="I88" s="335"/>
      <c r="J88" s="335"/>
      <c r="K88" s="338"/>
    </row>
    <row r="89" spans="1:11" ht="54.75" customHeight="1">
      <c r="A89" s="334"/>
      <c r="B89" s="716" t="s">
        <v>623</v>
      </c>
      <c r="C89" s="716"/>
      <c r="D89" s="716"/>
      <c r="E89" s="716"/>
      <c r="F89" s="716"/>
      <c r="G89" s="716"/>
      <c r="H89" s="716"/>
      <c r="I89" s="716"/>
      <c r="J89" s="716"/>
      <c r="K89" s="716"/>
    </row>
    <row r="90" spans="1:11" ht="4.5" customHeight="1">
      <c r="A90" s="334"/>
      <c r="B90" s="334"/>
      <c r="C90" s="356"/>
      <c r="D90" s="356"/>
      <c r="E90" s="334"/>
      <c r="F90" s="334"/>
      <c r="G90" s="334"/>
      <c r="H90" s="334"/>
      <c r="I90" s="334"/>
      <c r="J90" s="334"/>
      <c r="K90" s="334"/>
    </row>
    <row r="91" spans="1:16" ht="34.5" customHeight="1">
      <c r="A91" s="334"/>
      <c r="B91" s="357" t="s">
        <v>28</v>
      </c>
      <c r="C91" s="716" t="s">
        <v>634</v>
      </c>
      <c r="D91" s="736"/>
      <c r="E91" s="736"/>
      <c r="F91" s="736"/>
      <c r="G91" s="736"/>
      <c r="H91" s="736"/>
      <c r="I91" s="736"/>
      <c r="J91" s="736"/>
      <c r="K91" s="736"/>
      <c r="L91" s="390"/>
      <c r="M91" s="390"/>
      <c r="N91" s="390"/>
      <c r="O91" s="390"/>
      <c r="P91" s="390"/>
    </row>
    <row r="92" spans="1:256" ht="4.5" customHeight="1">
      <c r="A92" s="340"/>
      <c r="B92" s="340"/>
      <c r="C92" s="340"/>
      <c r="D92" s="340"/>
      <c r="E92" s="340"/>
      <c r="F92" s="340"/>
      <c r="G92" s="340"/>
      <c r="H92" s="340"/>
      <c r="I92" s="340"/>
      <c r="J92" s="340"/>
      <c r="K92" s="340"/>
      <c r="L92" s="391"/>
      <c r="M92" s="391"/>
      <c r="N92" s="391"/>
      <c r="O92" s="391"/>
      <c r="P92" s="391"/>
      <c r="Q92" s="391"/>
      <c r="R92" s="391"/>
      <c r="S92" s="391"/>
      <c r="T92" s="391"/>
      <c r="U92" s="391"/>
      <c r="V92" s="391"/>
      <c r="W92" s="391"/>
      <c r="X92" s="391"/>
      <c r="Y92" s="391"/>
      <c r="Z92" s="391"/>
      <c r="AA92" s="391"/>
      <c r="AB92" s="391"/>
      <c r="AC92" s="391"/>
      <c r="AD92" s="391"/>
      <c r="AE92" s="391"/>
      <c r="AF92" s="391"/>
      <c r="AG92" s="391"/>
      <c r="AH92" s="391"/>
      <c r="AI92" s="391"/>
      <c r="AJ92" s="391"/>
      <c r="AK92" s="391"/>
      <c r="AL92" s="391"/>
      <c r="AM92" s="340"/>
      <c r="AN92" s="340"/>
      <c r="AO92" s="340"/>
      <c r="AP92" s="340"/>
      <c r="AQ92" s="340"/>
      <c r="AR92" s="340"/>
      <c r="AS92" s="340"/>
      <c r="AT92" s="340"/>
      <c r="AU92" s="340"/>
      <c r="AV92" s="340"/>
      <c r="AW92" s="340"/>
      <c r="AX92" s="340"/>
      <c r="AY92" s="340"/>
      <c r="AZ92" s="340"/>
      <c r="BA92" s="340"/>
      <c r="BB92" s="340"/>
      <c r="BC92" s="340"/>
      <c r="BD92" s="340"/>
      <c r="BE92" s="340"/>
      <c r="BF92" s="340"/>
      <c r="BG92" s="340"/>
      <c r="BH92" s="340"/>
      <c r="BI92" s="340"/>
      <c r="BJ92" s="340"/>
      <c r="BK92" s="340"/>
      <c r="BL92" s="340"/>
      <c r="BM92" s="340"/>
      <c r="BN92" s="340"/>
      <c r="BO92" s="340"/>
      <c r="BP92" s="340"/>
      <c r="BQ92" s="340"/>
      <c r="BR92" s="340"/>
      <c r="BS92" s="340"/>
      <c r="BT92" s="340"/>
      <c r="BU92" s="340"/>
      <c r="BV92" s="340"/>
      <c r="BW92" s="340"/>
      <c r="BX92" s="340"/>
      <c r="BY92" s="340"/>
      <c r="BZ92" s="340"/>
      <c r="CA92" s="340"/>
      <c r="CB92" s="340"/>
      <c r="CC92" s="340"/>
      <c r="CD92" s="340"/>
      <c r="CE92" s="340"/>
      <c r="CF92" s="340"/>
      <c r="CG92" s="340"/>
      <c r="CH92" s="340"/>
      <c r="CI92" s="340"/>
      <c r="CJ92" s="340"/>
      <c r="CK92" s="340"/>
      <c r="CL92" s="340"/>
      <c r="CM92" s="340"/>
      <c r="CN92" s="340"/>
      <c r="CO92" s="340"/>
      <c r="CP92" s="340"/>
      <c r="CQ92" s="340"/>
      <c r="CR92" s="340"/>
      <c r="CS92" s="340"/>
      <c r="CT92" s="340"/>
      <c r="CU92" s="340"/>
      <c r="CV92" s="340"/>
      <c r="CW92" s="340"/>
      <c r="CX92" s="340"/>
      <c r="CY92" s="340"/>
      <c r="CZ92" s="340"/>
      <c r="DA92" s="340"/>
      <c r="DB92" s="340"/>
      <c r="DC92" s="340"/>
      <c r="DD92" s="340"/>
      <c r="DE92" s="340"/>
      <c r="DF92" s="340"/>
      <c r="DG92" s="340"/>
      <c r="DH92" s="340"/>
      <c r="DI92" s="340"/>
      <c r="DJ92" s="340"/>
      <c r="DK92" s="340"/>
      <c r="DL92" s="340"/>
      <c r="DM92" s="340"/>
      <c r="DN92" s="340"/>
      <c r="DO92" s="340"/>
      <c r="DP92" s="340"/>
      <c r="DQ92" s="340"/>
      <c r="DR92" s="340"/>
      <c r="DS92" s="340"/>
      <c r="DT92" s="340"/>
      <c r="DU92" s="340"/>
      <c r="DV92" s="340"/>
      <c r="DW92" s="340"/>
      <c r="DX92" s="340"/>
      <c r="DY92" s="340"/>
      <c r="DZ92" s="340"/>
      <c r="EA92" s="340"/>
      <c r="EB92" s="340"/>
      <c r="EC92" s="340"/>
      <c r="ED92" s="340"/>
      <c r="EE92" s="340"/>
      <c r="EF92" s="340"/>
      <c r="EG92" s="340"/>
      <c r="EH92" s="340"/>
      <c r="EI92" s="340"/>
      <c r="EJ92" s="340"/>
      <c r="EK92" s="340"/>
      <c r="EL92" s="340"/>
      <c r="EM92" s="340"/>
      <c r="EN92" s="340"/>
      <c r="EO92" s="340"/>
      <c r="EP92" s="340"/>
      <c r="EQ92" s="340"/>
      <c r="ER92" s="340"/>
      <c r="ES92" s="340"/>
      <c r="ET92" s="340"/>
      <c r="EU92" s="340"/>
      <c r="EV92" s="340"/>
      <c r="EW92" s="340"/>
      <c r="EX92" s="340"/>
      <c r="EY92" s="340"/>
      <c r="EZ92" s="340"/>
      <c r="FA92" s="340"/>
      <c r="FB92" s="340"/>
      <c r="FC92" s="340"/>
      <c r="FD92" s="340"/>
      <c r="FE92" s="340"/>
      <c r="FF92" s="340"/>
      <c r="FG92" s="340"/>
      <c r="FH92" s="340"/>
      <c r="FI92" s="340"/>
      <c r="FJ92" s="340"/>
      <c r="FK92" s="340"/>
      <c r="FL92" s="340"/>
      <c r="FM92" s="340"/>
      <c r="FN92" s="340"/>
      <c r="FO92" s="340"/>
      <c r="FP92" s="340"/>
      <c r="FQ92" s="340"/>
      <c r="FR92" s="340"/>
      <c r="FS92" s="340"/>
      <c r="FT92" s="340"/>
      <c r="FU92" s="340"/>
      <c r="FV92" s="340"/>
      <c r="FW92" s="340"/>
      <c r="FX92" s="340"/>
      <c r="FY92" s="340"/>
      <c r="FZ92" s="340"/>
      <c r="GA92" s="340"/>
      <c r="GB92" s="340"/>
      <c r="GC92" s="340"/>
      <c r="GD92" s="340"/>
      <c r="GE92" s="340"/>
      <c r="GF92" s="340"/>
      <c r="GG92" s="340"/>
      <c r="GH92" s="340"/>
      <c r="GI92" s="340"/>
      <c r="GJ92" s="340"/>
      <c r="GK92" s="340"/>
      <c r="GL92" s="340"/>
      <c r="GM92" s="340"/>
      <c r="GN92" s="340"/>
      <c r="GO92" s="340"/>
      <c r="GP92" s="340"/>
      <c r="GQ92" s="340"/>
      <c r="GR92" s="340"/>
      <c r="GS92" s="340"/>
      <c r="GT92" s="340"/>
      <c r="GU92" s="340"/>
      <c r="GV92" s="340"/>
      <c r="GW92" s="340"/>
      <c r="GX92" s="340"/>
      <c r="GY92" s="340"/>
      <c r="GZ92" s="340"/>
      <c r="HA92" s="340"/>
      <c r="HB92" s="340"/>
      <c r="HC92" s="340"/>
      <c r="HD92" s="340"/>
      <c r="HE92" s="340"/>
      <c r="HF92" s="340"/>
      <c r="HG92" s="340"/>
      <c r="HH92" s="340"/>
      <c r="HI92" s="340"/>
      <c r="HJ92" s="340"/>
      <c r="HK92" s="340"/>
      <c r="HL92" s="340"/>
      <c r="HM92" s="340"/>
      <c r="HN92" s="340"/>
      <c r="HO92" s="340"/>
      <c r="HP92" s="340"/>
      <c r="HQ92" s="340"/>
      <c r="HR92" s="340"/>
      <c r="HS92" s="340"/>
      <c r="HT92" s="340"/>
      <c r="HU92" s="340"/>
      <c r="HV92" s="340"/>
      <c r="HW92" s="340"/>
      <c r="HX92" s="340"/>
      <c r="HY92" s="340"/>
      <c r="HZ92" s="340"/>
      <c r="IA92" s="340"/>
      <c r="IB92" s="340"/>
      <c r="IC92" s="340"/>
      <c r="ID92" s="340"/>
      <c r="IE92" s="340"/>
      <c r="IF92" s="340"/>
      <c r="IG92" s="340"/>
      <c r="IH92" s="340"/>
      <c r="II92" s="340"/>
      <c r="IJ92" s="340"/>
      <c r="IK92" s="340"/>
      <c r="IL92" s="340"/>
      <c r="IM92" s="340"/>
      <c r="IN92" s="340"/>
      <c r="IO92" s="340"/>
      <c r="IP92" s="340"/>
      <c r="IQ92" s="340"/>
      <c r="IR92" s="340"/>
      <c r="IS92" s="340"/>
      <c r="IT92" s="340"/>
      <c r="IU92" s="340"/>
      <c r="IV92" s="340"/>
    </row>
    <row r="93" spans="1:16" ht="48.75" customHeight="1">
      <c r="A93" s="334"/>
      <c r="B93" s="357" t="s">
        <v>29</v>
      </c>
      <c r="C93" s="716" t="s">
        <v>624</v>
      </c>
      <c r="D93" s="716"/>
      <c r="E93" s="716"/>
      <c r="F93" s="716"/>
      <c r="G93" s="716"/>
      <c r="H93" s="716"/>
      <c r="I93" s="716"/>
      <c r="J93" s="716"/>
      <c r="K93" s="716"/>
      <c r="L93" s="390"/>
      <c r="M93" s="390"/>
      <c r="N93" s="390"/>
      <c r="O93" s="390"/>
      <c r="P93" s="390"/>
    </row>
    <row r="94" spans="1:11" ht="4.5" customHeight="1">
      <c r="A94" s="334"/>
      <c r="B94" s="334"/>
      <c r="C94" s="716"/>
      <c r="D94" s="716"/>
      <c r="E94" s="716"/>
      <c r="F94" s="716"/>
      <c r="G94" s="716"/>
      <c r="H94" s="716"/>
      <c r="I94" s="716"/>
      <c r="J94" s="716"/>
      <c r="K94" s="716"/>
    </row>
    <row r="95" spans="1:16" ht="54.75" customHeight="1">
      <c r="A95" s="334"/>
      <c r="B95" s="357" t="s">
        <v>30</v>
      </c>
      <c r="C95" s="716" t="s">
        <v>656</v>
      </c>
      <c r="D95" s="716"/>
      <c r="E95" s="716"/>
      <c r="F95" s="716"/>
      <c r="G95" s="716"/>
      <c r="H95" s="716"/>
      <c r="I95" s="716"/>
      <c r="J95" s="716"/>
      <c r="K95" s="716"/>
      <c r="L95" s="390"/>
      <c r="M95" s="390"/>
      <c r="N95" s="390"/>
      <c r="O95" s="390"/>
      <c r="P95" s="390"/>
    </row>
    <row r="96" spans="1:10" ht="5.25" customHeight="1">
      <c r="A96" s="334"/>
      <c r="B96" s="334"/>
      <c r="C96" s="334"/>
      <c r="D96" s="334"/>
      <c r="E96" s="334"/>
      <c r="F96" s="334"/>
      <c r="G96" s="334"/>
      <c r="H96" s="334"/>
      <c r="I96" s="334"/>
      <c r="J96" s="334"/>
    </row>
    <row r="97" spans="1:11" ht="15" customHeight="1">
      <c r="A97" s="334"/>
      <c r="B97" s="358"/>
      <c r="C97" s="348"/>
      <c r="D97" s="358"/>
      <c r="E97" s="358"/>
      <c r="F97" s="358"/>
      <c r="G97" s="358"/>
      <c r="I97" s="358"/>
      <c r="J97" s="358"/>
      <c r="K97" s="359"/>
    </row>
    <row r="98" spans="1:10" ht="12.75">
      <c r="A98" s="334"/>
      <c r="B98" s="334" t="s">
        <v>173</v>
      </c>
      <c r="C98" s="348"/>
      <c r="D98" s="334" t="s">
        <v>616</v>
      </c>
      <c r="E98" s="334"/>
      <c r="F98" s="334"/>
      <c r="G98" s="334"/>
      <c r="I98" s="334" t="s">
        <v>617</v>
      </c>
      <c r="J98" s="334"/>
    </row>
    <row r="99" spans="1:10" ht="12.75">
      <c r="A99" s="334"/>
      <c r="B99" s="334"/>
      <c r="C99" s="348"/>
      <c r="D99" s="334"/>
      <c r="E99" s="334"/>
      <c r="F99" s="334"/>
      <c r="G99" s="334"/>
      <c r="I99" s="334"/>
      <c r="J99" s="334"/>
    </row>
    <row r="100" spans="1:10" ht="9" customHeight="1">
      <c r="A100" s="334"/>
      <c r="B100" s="334"/>
      <c r="C100" s="348"/>
      <c r="D100" s="334"/>
      <c r="E100" s="334"/>
      <c r="F100" s="334"/>
      <c r="G100" s="334"/>
      <c r="I100" s="334"/>
      <c r="J100" s="334"/>
    </row>
    <row r="101" spans="1:11" ht="15.75">
      <c r="A101" s="338"/>
      <c r="B101" s="425" t="s">
        <v>661</v>
      </c>
      <c r="C101" s="424"/>
      <c r="D101" s="424"/>
      <c r="E101" s="424"/>
      <c r="F101" s="424"/>
      <c r="G101" s="335"/>
      <c r="H101" s="335"/>
      <c r="I101" s="335"/>
      <c r="J101" s="335"/>
      <c r="K101" s="338"/>
    </row>
    <row r="102" spans="1:11" ht="6.75" customHeight="1">
      <c r="A102" s="338"/>
      <c r="B102" s="346"/>
      <c r="C102" s="343"/>
      <c r="D102" s="336"/>
      <c r="E102" s="336"/>
      <c r="F102" s="336"/>
      <c r="G102" s="335"/>
      <c r="H102" s="335"/>
      <c r="I102" s="335"/>
      <c r="J102" s="335"/>
      <c r="K102" s="338"/>
    </row>
    <row r="103" spans="1:16" ht="48" customHeight="1">
      <c r="A103" s="334"/>
      <c r="B103" s="357" t="s">
        <v>28</v>
      </c>
      <c r="C103" s="716" t="s">
        <v>633</v>
      </c>
      <c r="D103" s="716"/>
      <c r="E103" s="716"/>
      <c r="F103" s="716"/>
      <c r="G103" s="716"/>
      <c r="H103" s="716"/>
      <c r="I103" s="716"/>
      <c r="J103" s="716"/>
      <c r="K103" s="716"/>
      <c r="L103" s="390"/>
      <c r="M103" s="390"/>
      <c r="N103" s="390"/>
      <c r="O103" s="390"/>
      <c r="P103" s="390"/>
    </row>
    <row r="104" spans="1:256" ht="9" customHeight="1">
      <c r="A104" s="340"/>
      <c r="B104" s="340"/>
      <c r="C104" s="340"/>
      <c r="D104" s="340"/>
      <c r="E104" s="340"/>
      <c r="F104" s="340"/>
      <c r="G104" s="340"/>
      <c r="H104" s="340"/>
      <c r="I104" s="340"/>
      <c r="J104" s="340"/>
      <c r="K104" s="340"/>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40"/>
      <c r="AN104" s="340"/>
      <c r="AO104" s="340"/>
      <c r="AP104" s="340"/>
      <c r="AQ104" s="340"/>
      <c r="AR104" s="340"/>
      <c r="AS104" s="340"/>
      <c r="AT104" s="340"/>
      <c r="AU104" s="340"/>
      <c r="AV104" s="340"/>
      <c r="AW104" s="340"/>
      <c r="AX104" s="340"/>
      <c r="AY104" s="340"/>
      <c r="AZ104" s="340"/>
      <c r="BA104" s="340"/>
      <c r="BB104" s="340"/>
      <c r="BC104" s="340"/>
      <c r="BD104" s="340"/>
      <c r="BE104" s="340"/>
      <c r="BF104" s="340"/>
      <c r="BG104" s="340"/>
      <c r="BH104" s="340"/>
      <c r="BI104" s="340"/>
      <c r="BJ104" s="340"/>
      <c r="BK104" s="340"/>
      <c r="BL104" s="340"/>
      <c r="BM104" s="340"/>
      <c r="BN104" s="340"/>
      <c r="BO104" s="340"/>
      <c r="BP104" s="340"/>
      <c r="BQ104" s="340"/>
      <c r="BR104" s="340"/>
      <c r="BS104" s="340"/>
      <c r="BT104" s="340"/>
      <c r="BU104" s="340"/>
      <c r="BV104" s="340"/>
      <c r="BW104" s="340"/>
      <c r="BX104" s="340"/>
      <c r="BY104" s="340"/>
      <c r="BZ104" s="340"/>
      <c r="CA104" s="340"/>
      <c r="CB104" s="340"/>
      <c r="CC104" s="340"/>
      <c r="CD104" s="340"/>
      <c r="CE104" s="340"/>
      <c r="CF104" s="340"/>
      <c r="CG104" s="340"/>
      <c r="CH104" s="340"/>
      <c r="CI104" s="340"/>
      <c r="CJ104" s="340"/>
      <c r="CK104" s="340"/>
      <c r="CL104" s="340"/>
      <c r="CM104" s="340"/>
      <c r="CN104" s="340"/>
      <c r="CO104" s="340"/>
      <c r="CP104" s="340"/>
      <c r="CQ104" s="340"/>
      <c r="CR104" s="340"/>
      <c r="CS104" s="340"/>
      <c r="CT104" s="340"/>
      <c r="CU104" s="340"/>
      <c r="CV104" s="340"/>
      <c r="CW104" s="340"/>
      <c r="CX104" s="340"/>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c r="DV104" s="340"/>
      <c r="DW104" s="340"/>
      <c r="DX104" s="340"/>
      <c r="DY104" s="340"/>
      <c r="DZ104" s="340"/>
      <c r="EA104" s="340"/>
      <c r="EB104" s="340"/>
      <c r="EC104" s="340"/>
      <c r="ED104" s="340"/>
      <c r="EE104" s="340"/>
      <c r="EF104" s="340"/>
      <c r="EG104" s="340"/>
      <c r="EH104" s="340"/>
      <c r="EI104" s="340"/>
      <c r="EJ104" s="340"/>
      <c r="EK104" s="340"/>
      <c r="EL104" s="340"/>
      <c r="EM104" s="340"/>
      <c r="EN104" s="340"/>
      <c r="EO104" s="340"/>
      <c r="EP104" s="340"/>
      <c r="EQ104" s="340"/>
      <c r="ER104" s="340"/>
      <c r="ES104" s="340"/>
      <c r="ET104" s="340"/>
      <c r="EU104" s="340"/>
      <c r="EV104" s="340"/>
      <c r="EW104" s="340"/>
      <c r="EX104" s="340"/>
      <c r="EY104" s="340"/>
      <c r="EZ104" s="340"/>
      <c r="FA104" s="340"/>
      <c r="FB104" s="340"/>
      <c r="FC104" s="340"/>
      <c r="FD104" s="340"/>
      <c r="FE104" s="340"/>
      <c r="FF104" s="340"/>
      <c r="FG104" s="340"/>
      <c r="FH104" s="340"/>
      <c r="FI104" s="340"/>
      <c r="FJ104" s="340"/>
      <c r="FK104" s="340"/>
      <c r="FL104" s="340"/>
      <c r="FM104" s="340"/>
      <c r="FN104" s="340"/>
      <c r="FO104" s="340"/>
      <c r="FP104" s="340"/>
      <c r="FQ104" s="340"/>
      <c r="FR104" s="340"/>
      <c r="FS104" s="340"/>
      <c r="FT104" s="340"/>
      <c r="FU104" s="340"/>
      <c r="FV104" s="340"/>
      <c r="FW104" s="340"/>
      <c r="FX104" s="340"/>
      <c r="FY104" s="340"/>
      <c r="FZ104" s="340"/>
      <c r="GA104" s="340"/>
      <c r="GB104" s="340"/>
      <c r="GC104" s="340"/>
      <c r="GD104" s="340"/>
      <c r="GE104" s="340"/>
      <c r="GF104" s="340"/>
      <c r="GG104" s="340"/>
      <c r="GH104" s="340"/>
      <c r="GI104" s="340"/>
      <c r="GJ104" s="340"/>
      <c r="GK104" s="340"/>
      <c r="GL104" s="340"/>
      <c r="GM104" s="340"/>
      <c r="GN104" s="340"/>
      <c r="GO104" s="340"/>
      <c r="GP104" s="340"/>
      <c r="GQ104" s="340"/>
      <c r="GR104" s="340"/>
      <c r="GS104" s="340"/>
      <c r="GT104" s="340"/>
      <c r="GU104" s="340"/>
      <c r="GV104" s="340"/>
      <c r="GW104" s="340"/>
      <c r="GX104" s="340"/>
      <c r="GY104" s="340"/>
      <c r="GZ104" s="340"/>
      <c r="HA104" s="340"/>
      <c r="HB104" s="340"/>
      <c r="HC104" s="340"/>
      <c r="HD104" s="340"/>
      <c r="HE104" s="340"/>
      <c r="HF104" s="340"/>
      <c r="HG104" s="340"/>
      <c r="HH104" s="340"/>
      <c r="HI104" s="340"/>
      <c r="HJ104" s="340"/>
      <c r="HK104" s="340"/>
      <c r="HL104" s="340"/>
      <c r="HM104" s="340"/>
      <c r="HN104" s="340"/>
      <c r="HO104" s="340"/>
      <c r="HP104" s="340"/>
      <c r="HQ104" s="340"/>
      <c r="HR104" s="340"/>
      <c r="HS104" s="340"/>
      <c r="HT104" s="340"/>
      <c r="HU104" s="340"/>
      <c r="HV104" s="340"/>
      <c r="HW104" s="340"/>
      <c r="HX104" s="340"/>
      <c r="HY104" s="340"/>
      <c r="HZ104" s="340"/>
      <c r="IA104" s="340"/>
      <c r="IB104" s="340"/>
      <c r="IC104" s="340"/>
      <c r="ID104" s="340"/>
      <c r="IE104" s="340"/>
      <c r="IF104" s="340"/>
      <c r="IG104" s="340"/>
      <c r="IH104" s="340"/>
      <c r="II104" s="340"/>
      <c r="IJ104" s="340"/>
      <c r="IK104" s="340"/>
      <c r="IL104" s="340"/>
      <c r="IM104" s="340"/>
      <c r="IN104" s="340"/>
      <c r="IO104" s="340"/>
      <c r="IP104" s="340"/>
      <c r="IQ104" s="340"/>
      <c r="IR104" s="340"/>
      <c r="IS104" s="340"/>
      <c r="IT104" s="340"/>
      <c r="IU104" s="340"/>
      <c r="IV104" s="340"/>
    </row>
    <row r="105" spans="1:16" ht="47.25" customHeight="1">
      <c r="A105" s="334"/>
      <c r="B105" s="357" t="s">
        <v>29</v>
      </c>
      <c r="C105" s="716" t="s">
        <v>625</v>
      </c>
      <c r="D105" s="716"/>
      <c r="E105" s="716"/>
      <c r="F105" s="716"/>
      <c r="G105" s="716"/>
      <c r="H105" s="716"/>
      <c r="I105" s="716"/>
      <c r="J105" s="716"/>
      <c r="K105" s="716"/>
      <c r="L105" s="390"/>
      <c r="M105" s="390"/>
      <c r="N105" s="390"/>
      <c r="O105" s="390"/>
      <c r="P105" s="390"/>
    </row>
    <row r="106" spans="1:11" ht="10.5" customHeight="1">
      <c r="A106" s="334"/>
      <c r="B106" s="334"/>
      <c r="C106" s="716"/>
      <c r="D106" s="716"/>
      <c r="E106" s="716"/>
      <c r="F106" s="716"/>
      <c r="G106" s="716"/>
      <c r="H106" s="716"/>
      <c r="I106" s="716"/>
      <c r="J106" s="716"/>
      <c r="K106" s="716"/>
    </row>
    <row r="107" spans="1:16" ht="61.5" customHeight="1">
      <c r="A107" s="334"/>
      <c r="B107" s="357" t="s">
        <v>30</v>
      </c>
      <c r="C107" s="716" t="s">
        <v>629</v>
      </c>
      <c r="D107" s="716"/>
      <c r="E107" s="716"/>
      <c r="F107" s="716"/>
      <c r="G107" s="716"/>
      <c r="H107" s="716"/>
      <c r="I107" s="716"/>
      <c r="J107" s="716"/>
      <c r="K107" s="716"/>
      <c r="L107" s="390"/>
      <c r="M107" s="390"/>
      <c r="N107" s="390"/>
      <c r="O107" s="390"/>
      <c r="P107" s="390"/>
    </row>
    <row r="108" spans="1:38" ht="12.75" customHeight="1">
      <c r="A108" s="334"/>
      <c r="B108" s="358"/>
      <c r="C108" s="358"/>
      <c r="D108" s="359"/>
      <c r="E108" s="359"/>
      <c r="F108" s="358"/>
      <c r="G108" s="358"/>
      <c r="H108" s="358"/>
      <c r="I108" s="358"/>
      <c r="J108" s="348"/>
      <c r="K108" s="33"/>
      <c r="Q108" s="3"/>
      <c r="R108" s="3"/>
      <c r="S108" s="3"/>
      <c r="T108" s="3"/>
      <c r="U108" s="3"/>
      <c r="V108" s="3"/>
      <c r="W108" s="3"/>
      <c r="X108" s="3"/>
      <c r="Y108" s="3"/>
      <c r="Z108" s="3"/>
      <c r="AA108" s="3"/>
      <c r="AB108" s="3"/>
      <c r="AC108" s="3"/>
      <c r="AD108" s="3"/>
      <c r="AE108" s="3"/>
      <c r="AF108" s="3"/>
      <c r="AG108" s="3"/>
      <c r="AH108" s="3"/>
      <c r="AI108" s="3"/>
      <c r="AJ108" s="3"/>
      <c r="AK108" s="3"/>
      <c r="AL108" s="3"/>
    </row>
    <row r="109" spans="2:38" ht="12.75">
      <c r="B109" s="334" t="s">
        <v>602</v>
      </c>
      <c r="C109" s="334"/>
      <c r="F109" s="334"/>
      <c r="G109" s="334"/>
      <c r="H109" s="334"/>
      <c r="I109" s="334"/>
      <c r="J109" s="33"/>
      <c r="K109" s="33"/>
      <c r="AE109" s="3"/>
      <c r="AF109" s="3"/>
      <c r="AG109" s="3"/>
      <c r="AH109" s="3"/>
      <c r="AI109" s="3"/>
      <c r="AJ109" s="3"/>
      <c r="AK109" s="3"/>
      <c r="AL109" s="3"/>
    </row>
    <row r="110" spans="1:38" ht="21" customHeight="1">
      <c r="A110" s="334"/>
      <c r="B110" s="358"/>
      <c r="C110" s="358"/>
      <c r="D110" s="359"/>
      <c r="E110" s="359"/>
      <c r="F110" s="358"/>
      <c r="G110" s="358"/>
      <c r="H110" s="358"/>
      <c r="I110" s="358"/>
      <c r="J110" s="348"/>
      <c r="K110" s="33"/>
      <c r="AE110" s="3"/>
      <c r="AF110" s="3"/>
      <c r="AG110" s="3"/>
      <c r="AH110" s="3"/>
      <c r="AI110" s="3"/>
      <c r="AJ110" s="3"/>
      <c r="AK110" s="3"/>
      <c r="AL110" s="3"/>
    </row>
    <row r="111" spans="2:38" ht="12.75">
      <c r="B111" s="334" t="s">
        <v>603</v>
      </c>
      <c r="C111" s="334"/>
      <c r="F111" s="334"/>
      <c r="G111" s="334"/>
      <c r="H111" s="334"/>
      <c r="I111" s="334"/>
      <c r="J111" s="33"/>
      <c r="K111" s="33"/>
      <c r="AE111" s="3"/>
      <c r="AF111" s="3"/>
      <c r="AG111" s="3"/>
      <c r="AH111" s="3"/>
      <c r="AI111" s="3"/>
      <c r="AJ111" s="3"/>
      <c r="AK111" s="3"/>
      <c r="AL111" s="3"/>
    </row>
    <row r="112" spans="1:38" ht="24.75" customHeight="1">
      <c r="A112" s="334"/>
      <c r="B112" s="358"/>
      <c r="C112" s="358"/>
      <c r="D112" s="359"/>
      <c r="E112" s="359"/>
      <c r="F112" s="358"/>
      <c r="G112" s="358"/>
      <c r="H112" s="358"/>
      <c r="I112" s="358"/>
      <c r="J112" s="348"/>
      <c r="K112" s="33"/>
      <c r="AE112" s="3"/>
      <c r="AF112" s="3"/>
      <c r="AG112" s="3"/>
      <c r="AH112" s="3"/>
      <c r="AI112" s="3"/>
      <c r="AJ112" s="3"/>
      <c r="AK112" s="3"/>
      <c r="AL112" s="3"/>
    </row>
    <row r="113" spans="2:38" ht="12.75">
      <c r="B113" s="334" t="s">
        <v>592</v>
      </c>
      <c r="C113" s="334"/>
      <c r="F113" s="334"/>
      <c r="G113" s="334"/>
      <c r="H113" s="334"/>
      <c r="I113" s="334"/>
      <c r="J113" s="33"/>
      <c r="K113" s="33"/>
      <c r="AE113" s="3"/>
      <c r="AF113" s="3"/>
      <c r="AG113" s="3"/>
      <c r="AH113" s="3"/>
      <c r="AI113" s="3"/>
      <c r="AJ113" s="3"/>
      <c r="AK113" s="3"/>
      <c r="AL113" s="3"/>
    </row>
    <row r="114" spans="1:30" s="33" customFormat="1" ht="15" customHeight="1">
      <c r="A114" s="348"/>
      <c r="B114" s="348"/>
      <c r="C114" s="348"/>
      <c r="F114" s="348"/>
      <c r="G114" s="348"/>
      <c r="H114" s="348"/>
      <c r="I114" s="348"/>
      <c r="J114" s="348"/>
      <c r="L114" s="211"/>
      <c r="M114" s="211"/>
      <c r="N114" s="211"/>
      <c r="O114" s="211"/>
      <c r="P114" s="211"/>
      <c r="Q114" s="211"/>
      <c r="R114" s="211"/>
      <c r="S114" s="211"/>
      <c r="T114" s="211"/>
      <c r="U114" s="211"/>
      <c r="V114" s="211"/>
      <c r="W114" s="211"/>
      <c r="X114" s="211"/>
      <c r="Y114" s="211"/>
      <c r="Z114" s="211"/>
      <c r="AA114" s="211"/>
      <c r="AB114" s="211"/>
      <c r="AC114" s="211"/>
      <c r="AD114" s="211"/>
    </row>
    <row r="115" spans="2:38" ht="12.75">
      <c r="B115" s="334"/>
      <c r="C115" s="334"/>
      <c r="F115" s="334"/>
      <c r="G115" s="33"/>
      <c r="H115" s="348"/>
      <c r="I115" s="404"/>
      <c r="J115" s="33"/>
      <c r="K115" s="33"/>
      <c r="AE115" s="3"/>
      <c r="AF115" s="3"/>
      <c r="AG115" s="3"/>
      <c r="AH115" s="3"/>
      <c r="AI115" s="3"/>
      <c r="AJ115" s="3"/>
      <c r="AK115" s="3"/>
      <c r="AL115" s="3"/>
    </row>
    <row r="116" spans="1:11" ht="15.75">
      <c r="A116" s="338"/>
      <c r="B116" s="425" t="s">
        <v>626</v>
      </c>
      <c r="C116" s="424"/>
      <c r="D116" s="424"/>
      <c r="E116" s="424"/>
      <c r="F116" s="424"/>
      <c r="G116" s="426"/>
      <c r="H116" s="426"/>
      <c r="I116" s="426"/>
      <c r="J116" s="335"/>
      <c r="K116" s="338"/>
    </row>
    <row r="117" spans="1:11" ht="15.75">
      <c r="A117" s="338"/>
      <c r="B117" s="346"/>
      <c r="C117" s="343"/>
      <c r="D117" s="336"/>
      <c r="E117" s="336"/>
      <c r="F117" s="336"/>
      <c r="G117" s="335"/>
      <c r="H117" s="335"/>
      <c r="I117" s="335"/>
      <c r="J117" s="335"/>
      <c r="K117" s="338"/>
    </row>
    <row r="118" spans="1:16" ht="48.75" customHeight="1">
      <c r="A118" s="334"/>
      <c r="B118" s="357" t="s">
        <v>28</v>
      </c>
      <c r="C118" s="716" t="s">
        <v>632</v>
      </c>
      <c r="D118" s="716"/>
      <c r="E118" s="716"/>
      <c r="F118" s="716"/>
      <c r="G118" s="716"/>
      <c r="H118" s="716"/>
      <c r="I118" s="716"/>
      <c r="J118" s="716"/>
      <c r="K118" s="716"/>
      <c r="L118" s="390"/>
      <c r="M118" s="390"/>
      <c r="N118" s="390"/>
      <c r="O118" s="390"/>
      <c r="P118" s="390"/>
    </row>
    <row r="119" spans="1:256" ht="11.25" customHeight="1">
      <c r="A119" s="340"/>
      <c r="B119" s="340"/>
      <c r="C119" s="340"/>
      <c r="D119" s="340"/>
      <c r="E119" s="340"/>
      <c r="F119" s="340"/>
      <c r="G119" s="340"/>
      <c r="H119" s="340"/>
      <c r="I119" s="340"/>
      <c r="J119" s="340"/>
      <c r="K119" s="340"/>
      <c r="L119" s="391"/>
      <c r="M119" s="391"/>
      <c r="N119" s="391"/>
      <c r="O119" s="391"/>
      <c r="P119" s="391"/>
      <c r="Q119" s="391"/>
      <c r="R119" s="391"/>
      <c r="S119" s="391"/>
      <c r="T119" s="391"/>
      <c r="U119" s="391"/>
      <c r="V119" s="391"/>
      <c r="W119" s="391"/>
      <c r="X119" s="391"/>
      <c r="Y119" s="391"/>
      <c r="Z119" s="391"/>
      <c r="AA119" s="391"/>
      <c r="AB119" s="391"/>
      <c r="AC119" s="391"/>
      <c r="AD119" s="391"/>
      <c r="AE119" s="391"/>
      <c r="AF119" s="391"/>
      <c r="AG119" s="391"/>
      <c r="AH119" s="391"/>
      <c r="AI119" s="391"/>
      <c r="AJ119" s="391"/>
      <c r="AK119" s="391"/>
      <c r="AL119" s="391"/>
      <c r="AM119" s="340"/>
      <c r="AN119" s="340"/>
      <c r="AO119" s="340"/>
      <c r="AP119" s="340"/>
      <c r="AQ119" s="340"/>
      <c r="AR119" s="340"/>
      <c r="AS119" s="340"/>
      <c r="AT119" s="340"/>
      <c r="AU119" s="340"/>
      <c r="AV119" s="340"/>
      <c r="AW119" s="340"/>
      <c r="AX119" s="340"/>
      <c r="AY119" s="340"/>
      <c r="AZ119" s="340"/>
      <c r="BA119" s="340"/>
      <c r="BB119" s="340"/>
      <c r="BC119" s="340"/>
      <c r="BD119" s="340"/>
      <c r="BE119" s="340"/>
      <c r="BF119" s="340"/>
      <c r="BG119" s="340"/>
      <c r="BH119" s="340"/>
      <c r="BI119" s="340"/>
      <c r="BJ119" s="340"/>
      <c r="BK119" s="340"/>
      <c r="BL119" s="340"/>
      <c r="BM119" s="340"/>
      <c r="BN119" s="340"/>
      <c r="BO119" s="340"/>
      <c r="BP119" s="340"/>
      <c r="BQ119" s="340"/>
      <c r="BR119" s="340"/>
      <c r="BS119" s="340"/>
      <c r="BT119" s="340"/>
      <c r="BU119" s="340"/>
      <c r="BV119" s="340"/>
      <c r="BW119" s="340"/>
      <c r="BX119" s="340"/>
      <c r="BY119" s="340"/>
      <c r="BZ119" s="340"/>
      <c r="CA119" s="340"/>
      <c r="CB119" s="340"/>
      <c r="CC119" s="340"/>
      <c r="CD119" s="340"/>
      <c r="CE119" s="340"/>
      <c r="CF119" s="340"/>
      <c r="CG119" s="340"/>
      <c r="CH119" s="340"/>
      <c r="CI119" s="340"/>
      <c r="CJ119" s="340"/>
      <c r="CK119" s="340"/>
      <c r="CL119" s="340"/>
      <c r="CM119" s="340"/>
      <c r="CN119" s="340"/>
      <c r="CO119" s="340"/>
      <c r="CP119" s="340"/>
      <c r="CQ119" s="340"/>
      <c r="CR119" s="340"/>
      <c r="CS119" s="340"/>
      <c r="CT119" s="340"/>
      <c r="CU119" s="340"/>
      <c r="CV119" s="340"/>
      <c r="CW119" s="340"/>
      <c r="CX119" s="340"/>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c r="DV119" s="340"/>
      <c r="DW119" s="340"/>
      <c r="DX119" s="340"/>
      <c r="DY119" s="340"/>
      <c r="DZ119" s="340"/>
      <c r="EA119" s="340"/>
      <c r="EB119" s="340"/>
      <c r="EC119" s="340"/>
      <c r="ED119" s="340"/>
      <c r="EE119" s="340"/>
      <c r="EF119" s="340"/>
      <c r="EG119" s="340"/>
      <c r="EH119" s="340"/>
      <c r="EI119" s="340"/>
      <c r="EJ119" s="340"/>
      <c r="EK119" s="340"/>
      <c r="EL119" s="340"/>
      <c r="EM119" s="340"/>
      <c r="EN119" s="340"/>
      <c r="EO119" s="340"/>
      <c r="EP119" s="340"/>
      <c r="EQ119" s="340"/>
      <c r="ER119" s="340"/>
      <c r="ES119" s="340"/>
      <c r="ET119" s="340"/>
      <c r="EU119" s="340"/>
      <c r="EV119" s="340"/>
      <c r="EW119" s="340"/>
      <c r="EX119" s="340"/>
      <c r="EY119" s="340"/>
      <c r="EZ119" s="340"/>
      <c r="FA119" s="340"/>
      <c r="FB119" s="340"/>
      <c r="FC119" s="340"/>
      <c r="FD119" s="340"/>
      <c r="FE119" s="340"/>
      <c r="FF119" s="340"/>
      <c r="FG119" s="340"/>
      <c r="FH119" s="340"/>
      <c r="FI119" s="340"/>
      <c r="FJ119" s="340"/>
      <c r="FK119" s="340"/>
      <c r="FL119" s="340"/>
      <c r="FM119" s="340"/>
      <c r="FN119" s="340"/>
      <c r="FO119" s="340"/>
      <c r="FP119" s="340"/>
      <c r="FQ119" s="340"/>
      <c r="FR119" s="340"/>
      <c r="FS119" s="340"/>
      <c r="FT119" s="340"/>
      <c r="FU119" s="340"/>
      <c r="FV119" s="340"/>
      <c r="FW119" s="340"/>
      <c r="FX119" s="340"/>
      <c r="FY119" s="340"/>
      <c r="FZ119" s="340"/>
      <c r="GA119" s="340"/>
      <c r="GB119" s="340"/>
      <c r="GC119" s="340"/>
      <c r="GD119" s="340"/>
      <c r="GE119" s="340"/>
      <c r="GF119" s="340"/>
      <c r="GG119" s="340"/>
      <c r="GH119" s="340"/>
      <c r="GI119" s="340"/>
      <c r="GJ119" s="340"/>
      <c r="GK119" s="340"/>
      <c r="GL119" s="340"/>
      <c r="GM119" s="340"/>
      <c r="GN119" s="340"/>
      <c r="GO119" s="340"/>
      <c r="GP119" s="340"/>
      <c r="GQ119" s="340"/>
      <c r="GR119" s="340"/>
      <c r="GS119" s="340"/>
      <c r="GT119" s="340"/>
      <c r="GU119" s="340"/>
      <c r="GV119" s="340"/>
      <c r="GW119" s="340"/>
      <c r="GX119" s="340"/>
      <c r="GY119" s="340"/>
      <c r="GZ119" s="340"/>
      <c r="HA119" s="340"/>
      <c r="HB119" s="340"/>
      <c r="HC119" s="340"/>
      <c r="HD119" s="340"/>
      <c r="HE119" s="340"/>
      <c r="HF119" s="340"/>
      <c r="HG119" s="340"/>
      <c r="HH119" s="340"/>
      <c r="HI119" s="340"/>
      <c r="HJ119" s="340"/>
      <c r="HK119" s="340"/>
      <c r="HL119" s="340"/>
      <c r="HM119" s="340"/>
      <c r="HN119" s="340"/>
      <c r="HO119" s="340"/>
      <c r="HP119" s="340"/>
      <c r="HQ119" s="340"/>
      <c r="HR119" s="340"/>
      <c r="HS119" s="340"/>
      <c r="HT119" s="340"/>
      <c r="HU119" s="340"/>
      <c r="HV119" s="340"/>
      <c r="HW119" s="340"/>
      <c r="HX119" s="340"/>
      <c r="HY119" s="340"/>
      <c r="HZ119" s="340"/>
      <c r="IA119" s="340"/>
      <c r="IB119" s="340"/>
      <c r="IC119" s="340"/>
      <c r="ID119" s="340"/>
      <c r="IE119" s="340"/>
      <c r="IF119" s="340"/>
      <c r="IG119" s="340"/>
      <c r="IH119" s="340"/>
      <c r="II119" s="340"/>
      <c r="IJ119" s="340"/>
      <c r="IK119" s="340"/>
      <c r="IL119" s="340"/>
      <c r="IM119" s="340"/>
      <c r="IN119" s="340"/>
      <c r="IO119" s="340"/>
      <c r="IP119" s="340"/>
      <c r="IQ119" s="340"/>
      <c r="IR119" s="340"/>
      <c r="IS119" s="340"/>
      <c r="IT119" s="340"/>
      <c r="IU119" s="340"/>
      <c r="IV119" s="340"/>
    </row>
    <row r="120" spans="1:16" ht="47.25" customHeight="1">
      <c r="A120" s="334"/>
      <c r="B120" s="357" t="s">
        <v>29</v>
      </c>
      <c r="C120" s="716" t="s">
        <v>624</v>
      </c>
      <c r="D120" s="716"/>
      <c r="E120" s="716"/>
      <c r="F120" s="716"/>
      <c r="G120" s="716"/>
      <c r="H120" s="716"/>
      <c r="I120" s="716"/>
      <c r="J120" s="716"/>
      <c r="K120" s="716"/>
      <c r="L120" s="390"/>
      <c r="M120" s="390"/>
      <c r="N120" s="390"/>
      <c r="O120" s="390"/>
      <c r="P120" s="390"/>
    </row>
    <row r="121" spans="1:38" ht="10.5" customHeight="1">
      <c r="A121" s="334"/>
      <c r="B121" s="334"/>
      <c r="C121" s="716"/>
      <c r="D121" s="716"/>
      <c r="E121" s="716"/>
      <c r="F121" s="716"/>
      <c r="G121" s="716"/>
      <c r="H121" s="716"/>
      <c r="I121" s="716"/>
      <c r="J121" s="716"/>
      <c r="K121" s="716"/>
      <c r="Q121" s="3"/>
      <c r="R121" s="3"/>
      <c r="S121" s="3"/>
      <c r="T121" s="3"/>
      <c r="U121" s="3"/>
      <c r="V121" s="3"/>
      <c r="W121" s="3"/>
      <c r="X121" s="3"/>
      <c r="Y121" s="3"/>
      <c r="Z121" s="3"/>
      <c r="AA121" s="3"/>
      <c r="AB121" s="3"/>
      <c r="AC121" s="3"/>
      <c r="AD121" s="3"/>
      <c r="AE121" s="3"/>
      <c r="AF121" s="3"/>
      <c r="AG121" s="3"/>
      <c r="AH121" s="3"/>
      <c r="AI121" s="3"/>
      <c r="AJ121" s="3"/>
      <c r="AK121" s="3"/>
      <c r="AL121" s="3"/>
    </row>
    <row r="122" spans="1:38" ht="48.75" customHeight="1">
      <c r="A122" s="334"/>
      <c r="B122" s="357" t="s">
        <v>30</v>
      </c>
      <c r="C122" s="716" t="s">
        <v>629</v>
      </c>
      <c r="D122" s="716"/>
      <c r="E122" s="716"/>
      <c r="F122" s="716"/>
      <c r="G122" s="716"/>
      <c r="H122" s="716"/>
      <c r="I122" s="716"/>
      <c r="J122" s="716"/>
      <c r="K122" s="716"/>
      <c r="L122" s="390"/>
      <c r="M122" s="390"/>
      <c r="N122" s="390"/>
      <c r="O122" s="390"/>
      <c r="P122" s="390"/>
      <c r="Q122" s="3"/>
      <c r="R122" s="3"/>
      <c r="S122" s="3"/>
      <c r="T122" s="3"/>
      <c r="U122" s="3"/>
      <c r="V122" s="3"/>
      <c r="W122" s="3"/>
      <c r="X122" s="3"/>
      <c r="Y122" s="3"/>
      <c r="Z122" s="3"/>
      <c r="AA122" s="3"/>
      <c r="AB122" s="3"/>
      <c r="AC122" s="3"/>
      <c r="AD122" s="3"/>
      <c r="AE122" s="3"/>
      <c r="AF122" s="3"/>
      <c r="AG122" s="3"/>
      <c r="AH122" s="3"/>
      <c r="AI122" s="3"/>
      <c r="AJ122" s="3"/>
      <c r="AK122" s="3"/>
      <c r="AL122" s="3"/>
    </row>
    <row r="123" spans="1:38" ht="12.75">
      <c r="A123" s="334"/>
      <c r="B123" s="334"/>
      <c r="C123" s="348"/>
      <c r="D123" s="334"/>
      <c r="E123" s="334"/>
      <c r="F123" s="334"/>
      <c r="G123" s="334"/>
      <c r="I123" s="334"/>
      <c r="J123" s="334"/>
      <c r="Q123" s="3"/>
      <c r="R123" s="3"/>
      <c r="S123" s="3"/>
      <c r="T123" s="3"/>
      <c r="U123" s="3"/>
      <c r="V123" s="3"/>
      <c r="W123" s="3"/>
      <c r="X123" s="3"/>
      <c r="Y123" s="3"/>
      <c r="Z123" s="3"/>
      <c r="AA123" s="3"/>
      <c r="AB123" s="3"/>
      <c r="AC123" s="3"/>
      <c r="AD123" s="3"/>
      <c r="AE123" s="3"/>
      <c r="AF123" s="3"/>
      <c r="AG123" s="3"/>
      <c r="AH123" s="3"/>
      <c r="AI123" s="3"/>
      <c r="AJ123" s="3"/>
      <c r="AK123" s="3"/>
      <c r="AL123" s="3"/>
    </row>
    <row r="124" spans="1:38" ht="12.75">
      <c r="A124" s="334"/>
      <c r="B124" s="334"/>
      <c r="C124" s="348"/>
      <c r="D124" s="334"/>
      <c r="E124" s="334"/>
      <c r="F124" s="334"/>
      <c r="G124" s="334"/>
      <c r="I124" s="334"/>
      <c r="J124" s="334"/>
      <c r="Q124" s="3"/>
      <c r="R124" s="3"/>
      <c r="S124" s="3"/>
      <c r="T124" s="3"/>
      <c r="U124" s="3"/>
      <c r="V124" s="3"/>
      <c r="W124" s="3"/>
      <c r="X124" s="3"/>
      <c r="Y124" s="3"/>
      <c r="Z124" s="3"/>
      <c r="AA124" s="3"/>
      <c r="AB124" s="3"/>
      <c r="AC124" s="3"/>
      <c r="AD124" s="3"/>
      <c r="AE124" s="3"/>
      <c r="AF124" s="3"/>
      <c r="AG124" s="3"/>
      <c r="AH124" s="3"/>
      <c r="AI124" s="3"/>
      <c r="AJ124" s="3"/>
      <c r="AK124" s="3"/>
      <c r="AL124" s="3"/>
    </row>
    <row r="125" spans="1:38" ht="9" customHeight="1">
      <c r="A125" s="334"/>
      <c r="B125" s="358"/>
      <c r="C125" s="358"/>
      <c r="D125" s="358"/>
      <c r="E125" s="358"/>
      <c r="F125" s="358"/>
      <c r="G125" s="348"/>
      <c r="H125" s="358"/>
      <c r="I125" s="358"/>
      <c r="J125" s="359"/>
      <c r="K125" s="359"/>
      <c r="L125" s="348"/>
      <c r="M125" s="348"/>
      <c r="N125" s="348"/>
      <c r="O125" s="348"/>
      <c r="P125" s="348"/>
      <c r="Q125" s="3"/>
      <c r="R125" s="3"/>
      <c r="S125" s="3"/>
      <c r="T125" s="3"/>
      <c r="U125" s="3"/>
      <c r="V125" s="3"/>
      <c r="W125" s="3"/>
      <c r="X125" s="3"/>
      <c r="Y125" s="3"/>
      <c r="Z125" s="3"/>
      <c r="AA125" s="3"/>
      <c r="AB125" s="3"/>
      <c r="AC125" s="3"/>
      <c r="AD125" s="3"/>
      <c r="AE125" s="3"/>
      <c r="AF125" s="3"/>
      <c r="AG125" s="3"/>
      <c r="AH125" s="3"/>
      <c r="AI125" s="3"/>
      <c r="AJ125" s="3"/>
      <c r="AK125" s="3"/>
      <c r="AL125" s="3"/>
    </row>
    <row r="126" spans="2:38" ht="12.75">
      <c r="B126" s="334" t="s">
        <v>590</v>
      </c>
      <c r="C126" s="334"/>
      <c r="F126" s="334"/>
      <c r="G126" s="348"/>
      <c r="H126" s="334" t="s">
        <v>591</v>
      </c>
      <c r="I126" s="334"/>
      <c r="L126" s="348"/>
      <c r="M126" s="348"/>
      <c r="N126" s="348"/>
      <c r="O126" s="348"/>
      <c r="P126" s="348"/>
      <c r="Q126" s="3"/>
      <c r="R126" s="3"/>
      <c r="S126" s="3"/>
      <c r="T126" s="3"/>
      <c r="U126" s="3"/>
      <c r="V126" s="3"/>
      <c r="W126" s="3"/>
      <c r="X126" s="3"/>
      <c r="Y126" s="3"/>
      <c r="Z126" s="3"/>
      <c r="AA126" s="3"/>
      <c r="AB126" s="3"/>
      <c r="AC126" s="3"/>
      <c r="AD126" s="3"/>
      <c r="AE126" s="3"/>
      <c r="AF126" s="3"/>
      <c r="AG126" s="3"/>
      <c r="AH126" s="3"/>
      <c r="AI126" s="3"/>
      <c r="AJ126" s="3"/>
      <c r="AK126" s="3"/>
      <c r="AL126" s="3"/>
    </row>
    <row r="127" spans="1:38" ht="27" customHeight="1">
      <c r="A127" s="334"/>
      <c r="B127" s="358"/>
      <c r="C127" s="358"/>
      <c r="D127" s="359"/>
      <c r="E127" s="359"/>
      <c r="F127" s="358"/>
      <c r="G127" s="348"/>
      <c r="H127" s="358"/>
      <c r="I127" s="358"/>
      <c r="J127" s="359"/>
      <c r="K127" s="359"/>
      <c r="L127" s="348"/>
      <c r="M127" s="348"/>
      <c r="N127" s="348"/>
      <c r="O127" s="348"/>
      <c r="P127" s="348"/>
      <c r="Q127" s="3"/>
      <c r="R127" s="3"/>
      <c r="S127" s="3"/>
      <c r="T127" s="3"/>
      <c r="U127" s="3"/>
      <c r="V127" s="3"/>
      <c r="W127" s="3"/>
      <c r="X127" s="3"/>
      <c r="Y127" s="3"/>
      <c r="Z127" s="3"/>
      <c r="AA127" s="3"/>
      <c r="AB127" s="3"/>
      <c r="AC127" s="3"/>
      <c r="AD127" s="3"/>
      <c r="AE127" s="3"/>
      <c r="AF127" s="3"/>
      <c r="AG127" s="3"/>
      <c r="AH127" s="3"/>
      <c r="AI127" s="3"/>
      <c r="AJ127" s="3"/>
      <c r="AK127" s="3"/>
      <c r="AL127" s="3"/>
    </row>
    <row r="128" spans="2:38" ht="12.75">
      <c r="B128" s="334" t="s">
        <v>591</v>
      </c>
      <c r="C128" s="334"/>
      <c r="F128" s="334"/>
      <c r="G128" s="348"/>
      <c r="H128" s="334" t="s">
        <v>591</v>
      </c>
      <c r="I128" s="334"/>
      <c r="L128" s="348"/>
      <c r="M128" s="348"/>
      <c r="N128" s="348"/>
      <c r="O128" s="348"/>
      <c r="P128" s="348"/>
      <c r="Q128" s="3"/>
      <c r="R128" s="3" t="s">
        <v>362</v>
      </c>
      <c r="S128" s="3"/>
      <c r="T128" s="3"/>
      <c r="U128" s="3"/>
      <c r="V128" s="3"/>
      <c r="W128" s="3"/>
      <c r="X128" s="3"/>
      <c r="Y128" s="3"/>
      <c r="Z128" s="3"/>
      <c r="AA128" s="3"/>
      <c r="AB128" s="3"/>
      <c r="AC128" s="3"/>
      <c r="AD128" s="3"/>
      <c r="AE128" s="3"/>
      <c r="AF128" s="3"/>
      <c r="AG128" s="3"/>
      <c r="AH128" s="3"/>
      <c r="AI128" s="3"/>
      <c r="AJ128" s="3"/>
      <c r="AK128" s="3"/>
      <c r="AL128" s="3"/>
    </row>
    <row r="129" spans="1:38" ht="27" customHeight="1">
      <c r="A129" s="334"/>
      <c r="B129" s="358"/>
      <c r="C129" s="358"/>
      <c r="D129" s="359"/>
      <c r="E129" s="359"/>
      <c r="F129" s="358"/>
      <c r="G129" s="348"/>
      <c r="H129" s="358"/>
      <c r="I129" s="358"/>
      <c r="J129" s="359"/>
      <c r="K129" s="359"/>
      <c r="L129" s="348"/>
      <c r="M129" s="348"/>
      <c r="N129" s="348"/>
      <c r="O129" s="348"/>
      <c r="P129" s="348"/>
      <c r="Q129" s="3"/>
      <c r="R129" s="3"/>
      <c r="S129" s="3"/>
      <c r="T129" s="3"/>
      <c r="U129" s="3"/>
      <c r="V129" s="3"/>
      <c r="W129" s="3"/>
      <c r="X129" s="3"/>
      <c r="Y129" s="3"/>
      <c r="Z129" s="3"/>
      <c r="AA129" s="3"/>
      <c r="AB129" s="3"/>
      <c r="AC129" s="3"/>
      <c r="AD129" s="3"/>
      <c r="AE129" s="3"/>
      <c r="AF129" s="3"/>
      <c r="AG129" s="3"/>
      <c r="AH129" s="3"/>
      <c r="AI129" s="3"/>
      <c r="AJ129" s="3"/>
      <c r="AK129" s="3"/>
      <c r="AL129" s="3"/>
    </row>
    <row r="130" spans="2:38" ht="12.75">
      <c r="B130" s="334" t="s">
        <v>591</v>
      </c>
      <c r="C130" s="334"/>
      <c r="F130" s="334"/>
      <c r="G130" s="348"/>
      <c r="H130" s="334" t="s">
        <v>591</v>
      </c>
      <c r="I130" s="334"/>
      <c r="L130" s="348"/>
      <c r="M130" s="348"/>
      <c r="N130" s="348"/>
      <c r="O130" s="348"/>
      <c r="P130" s="348"/>
      <c r="Q130" s="3"/>
      <c r="R130" s="3"/>
      <c r="S130" s="3"/>
      <c r="T130" s="3"/>
      <c r="U130" s="3"/>
      <c r="V130" s="3"/>
      <c r="W130" s="3"/>
      <c r="X130" s="3"/>
      <c r="Y130" s="3"/>
      <c r="Z130" s="3"/>
      <c r="AA130" s="3"/>
      <c r="AB130" s="3"/>
      <c r="AC130" s="3"/>
      <c r="AD130" s="3"/>
      <c r="AE130" s="3"/>
      <c r="AF130" s="3"/>
      <c r="AG130" s="3"/>
      <c r="AH130" s="3"/>
      <c r="AI130" s="3"/>
      <c r="AJ130" s="3"/>
      <c r="AK130" s="3"/>
      <c r="AL130" s="3"/>
    </row>
    <row r="131" spans="1:38" ht="27" customHeight="1">
      <c r="A131" s="334"/>
      <c r="B131" s="358"/>
      <c r="C131" s="358"/>
      <c r="D131" s="359"/>
      <c r="E131" s="359"/>
      <c r="F131" s="358"/>
      <c r="G131" s="348"/>
      <c r="H131" s="358"/>
      <c r="I131" s="358"/>
      <c r="J131" s="359"/>
      <c r="K131" s="359"/>
      <c r="L131" s="348"/>
      <c r="M131" s="348"/>
      <c r="N131" s="348"/>
      <c r="O131" s="348"/>
      <c r="P131" s="348"/>
      <c r="Q131" s="3"/>
      <c r="R131" s="3"/>
      <c r="S131" s="3"/>
      <c r="T131" s="3"/>
      <c r="U131" s="3"/>
      <c r="V131" s="3"/>
      <c r="W131" s="3"/>
      <c r="X131" s="3"/>
      <c r="Y131" s="3"/>
      <c r="Z131" s="3"/>
      <c r="AA131" s="3"/>
      <c r="AB131" s="3"/>
      <c r="AC131" s="3"/>
      <c r="AD131" s="3"/>
      <c r="AE131" s="3"/>
      <c r="AF131" s="3"/>
      <c r="AG131" s="3"/>
      <c r="AH131" s="3"/>
      <c r="AI131" s="3"/>
      <c r="AJ131" s="3"/>
      <c r="AK131" s="3"/>
      <c r="AL131" s="3"/>
    </row>
    <row r="132" spans="2:38" ht="12.75">
      <c r="B132" s="334" t="s">
        <v>591</v>
      </c>
      <c r="C132" s="334"/>
      <c r="F132" s="334"/>
      <c r="G132" s="348"/>
      <c r="H132" s="334" t="s">
        <v>591</v>
      </c>
      <c r="I132" s="334"/>
      <c r="L132" s="348"/>
      <c r="M132" s="348"/>
      <c r="N132" s="348"/>
      <c r="O132" s="348"/>
      <c r="P132" s="348"/>
      <c r="Q132" s="3"/>
      <c r="R132" s="3"/>
      <c r="S132" s="3"/>
      <c r="T132" s="3"/>
      <c r="U132" s="3"/>
      <c r="V132" s="3"/>
      <c r="W132" s="3"/>
      <c r="X132" s="3"/>
      <c r="Y132" s="3"/>
      <c r="Z132" s="3"/>
      <c r="AA132" s="3"/>
      <c r="AB132" s="3"/>
      <c r="AC132" s="3"/>
      <c r="AD132" s="3"/>
      <c r="AE132" s="3"/>
      <c r="AF132" s="3"/>
      <c r="AG132" s="3"/>
      <c r="AH132" s="3"/>
      <c r="AI132" s="3"/>
      <c r="AJ132" s="3"/>
      <c r="AK132" s="3"/>
      <c r="AL132" s="3"/>
    </row>
    <row r="133" spans="1:38" ht="27" customHeight="1">
      <c r="A133" s="334"/>
      <c r="B133" s="358"/>
      <c r="C133" s="358"/>
      <c r="D133" s="359"/>
      <c r="E133" s="359"/>
      <c r="F133" s="358"/>
      <c r="G133" s="348"/>
      <c r="H133" s="358"/>
      <c r="I133" s="358"/>
      <c r="J133" s="359"/>
      <c r="K133" s="359"/>
      <c r="L133" s="348"/>
      <c r="M133" s="348"/>
      <c r="N133" s="348"/>
      <c r="O133" s="348"/>
      <c r="P133" s="348"/>
      <c r="Q133" s="3"/>
      <c r="R133" s="3"/>
      <c r="S133" s="3"/>
      <c r="T133" s="3"/>
      <c r="U133" s="3"/>
      <c r="V133" s="3"/>
      <c r="W133" s="3"/>
      <c r="X133" s="3"/>
      <c r="Y133" s="3"/>
      <c r="Z133" s="3"/>
      <c r="AA133" s="3"/>
      <c r="AB133" s="3"/>
      <c r="AC133" s="3"/>
      <c r="AD133" s="3"/>
      <c r="AE133" s="3"/>
      <c r="AF133" s="3"/>
      <c r="AG133" s="3"/>
      <c r="AH133" s="3"/>
      <c r="AI133" s="3"/>
      <c r="AJ133" s="3"/>
      <c r="AK133" s="3"/>
      <c r="AL133" s="3"/>
    </row>
    <row r="134" spans="2:38" ht="12.75">
      <c r="B134" s="334" t="s">
        <v>591</v>
      </c>
      <c r="C134" s="334"/>
      <c r="F134" s="334"/>
      <c r="G134" s="348"/>
      <c r="H134" s="334" t="s">
        <v>591</v>
      </c>
      <c r="I134" s="334"/>
      <c r="L134" s="348"/>
      <c r="M134" s="348"/>
      <c r="N134" s="348"/>
      <c r="O134" s="348"/>
      <c r="P134" s="348"/>
      <c r="Q134" s="3"/>
      <c r="R134" s="3"/>
      <c r="S134" s="3"/>
      <c r="T134" s="3"/>
      <c r="U134" s="3"/>
      <c r="V134" s="3"/>
      <c r="W134" s="3"/>
      <c r="X134" s="3"/>
      <c r="Y134" s="3"/>
      <c r="Z134" s="3"/>
      <c r="AA134" s="3"/>
      <c r="AB134" s="3"/>
      <c r="AC134" s="3"/>
      <c r="AD134" s="3"/>
      <c r="AE134" s="3"/>
      <c r="AF134" s="3"/>
      <c r="AG134" s="3"/>
      <c r="AH134" s="3"/>
      <c r="AI134" s="3"/>
      <c r="AJ134" s="3"/>
      <c r="AK134" s="3"/>
      <c r="AL134" s="3"/>
    </row>
    <row r="135" spans="2:38" ht="12.75" hidden="1">
      <c r="B135" s="334"/>
      <c r="C135" s="334"/>
      <c r="D135" s="334"/>
      <c r="E135" s="334"/>
      <c r="F135" s="334"/>
      <c r="I135" s="334"/>
      <c r="AE135" s="3"/>
      <c r="AF135" s="3"/>
      <c r="AG135" s="3"/>
      <c r="AH135" s="3"/>
      <c r="AI135" s="3"/>
      <c r="AJ135" s="3"/>
      <c r="AK135" s="3"/>
      <c r="AL135" s="3"/>
    </row>
    <row r="136" spans="2:38" ht="12.75">
      <c r="B136" s="334"/>
      <c r="C136" s="334"/>
      <c r="D136" s="334"/>
      <c r="E136" s="334"/>
      <c r="F136" s="334"/>
      <c r="I136" s="334"/>
      <c r="AE136" s="3"/>
      <c r="AF136" s="3"/>
      <c r="AG136" s="3"/>
      <c r="AH136" s="3"/>
      <c r="AI136" s="3"/>
      <c r="AJ136" s="3"/>
      <c r="AK136" s="3"/>
      <c r="AL136" s="3"/>
    </row>
    <row r="138" ht="3" customHeight="1"/>
    <row r="139" spans="2:11" ht="29.25" customHeight="1">
      <c r="B139" s="713" t="s">
        <v>681</v>
      </c>
      <c r="C139" s="713"/>
      <c r="D139" s="713"/>
      <c r="E139" s="713"/>
      <c r="F139" s="713"/>
      <c r="G139" s="713"/>
      <c r="H139" s="713"/>
      <c r="I139" s="713"/>
      <c r="J139" s="713"/>
      <c r="K139" s="713"/>
    </row>
    <row r="143" spans="26:38" ht="12.75">
      <c r="Z143" s="392" t="s">
        <v>200</v>
      </c>
      <c r="AA143" s="393">
        <v>1</v>
      </c>
      <c r="AC143" s="394" t="s">
        <v>270</v>
      </c>
      <c r="AD143" s="595" t="s">
        <v>759</v>
      </c>
      <c r="AE143" s="3"/>
      <c r="AF143" s="3"/>
      <c r="AG143" s="3"/>
      <c r="AH143" s="3"/>
      <c r="AI143" s="3"/>
      <c r="AJ143" s="3"/>
      <c r="AK143" s="3"/>
      <c r="AL143" s="3"/>
    </row>
    <row r="144" spans="26:38" ht="12.75">
      <c r="Z144" s="392" t="s">
        <v>201</v>
      </c>
      <c r="AA144" s="393">
        <v>3</v>
      </c>
      <c r="AC144" s="394" t="s">
        <v>276</v>
      </c>
      <c r="AD144" s="595" t="s">
        <v>760</v>
      </c>
      <c r="AE144" s="3"/>
      <c r="AF144" s="3"/>
      <c r="AG144" s="3"/>
      <c r="AH144" s="3"/>
      <c r="AI144" s="3"/>
      <c r="AJ144" s="3"/>
      <c r="AK144" s="3"/>
      <c r="AL144" s="3"/>
    </row>
    <row r="145" spans="12:38" ht="12.75">
      <c r="L145" s="3"/>
      <c r="M145" s="3"/>
      <c r="N145" s="3"/>
      <c r="O145" s="3"/>
      <c r="P145" s="3"/>
      <c r="Q145" s="3"/>
      <c r="R145" s="3"/>
      <c r="S145" s="3"/>
      <c r="T145" s="3"/>
      <c r="U145" s="3"/>
      <c r="V145" s="3"/>
      <c r="W145" s="3"/>
      <c r="X145" s="3"/>
      <c r="Y145" s="3"/>
      <c r="Z145" s="392" t="s">
        <v>202</v>
      </c>
      <c r="AA145" s="393">
        <v>4</v>
      </c>
      <c r="AC145" s="394" t="s">
        <v>271</v>
      </c>
      <c r="AD145" s="595" t="s">
        <v>761</v>
      </c>
      <c r="AE145" s="3"/>
      <c r="AF145" s="3"/>
      <c r="AG145" s="3"/>
      <c r="AH145" s="3"/>
      <c r="AI145" s="3"/>
      <c r="AJ145" s="3"/>
      <c r="AK145" s="3"/>
      <c r="AL145" s="3"/>
    </row>
    <row r="146" spans="12:38" ht="12.75">
      <c r="L146" s="3"/>
      <c r="M146" s="3"/>
      <c r="N146" s="3"/>
      <c r="O146" s="3"/>
      <c r="P146" s="3"/>
      <c r="Q146" s="3"/>
      <c r="R146" s="3"/>
      <c r="S146" s="3"/>
      <c r="T146" s="3"/>
      <c r="U146" s="3"/>
      <c r="V146" s="3"/>
      <c r="W146" s="3"/>
      <c r="X146" s="3"/>
      <c r="Y146" s="3"/>
      <c r="Z146" s="392" t="s">
        <v>203</v>
      </c>
      <c r="AA146" s="393">
        <v>5</v>
      </c>
      <c r="AC146" s="394" t="s">
        <v>312</v>
      </c>
      <c r="AD146" s="595" t="s">
        <v>762</v>
      </c>
      <c r="AE146" s="3"/>
      <c r="AF146" s="3"/>
      <c r="AG146" s="3"/>
      <c r="AH146" s="3"/>
      <c r="AI146" s="3"/>
      <c r="AJ146" s="3"/>
      <c r="AK146" s="3"/>
      <c r="AL146" s="3"/>
    </row>
    <row r="147" spans="12:38" ht="12.75">
      <c r="L147" s="3"/>
      <c r="M147" s="3"/>
      <c r="N147" s="3"/>
      <c r="O147" s="3"/>
      <c r="P147" s="3"/>
      <c r="Q147" s="3"/>
      <c r="R147" s="3"/>
      <c r="S147" s="3"/>
      <c r="T147" s="3"/>
      <c r="U147" s="3"/>
      <c r="V147" s="3"/>
      <c r="W147" s="3"/>
      <c r="X147" s="3"/>
      <c r="Y147" s="3"/>
      <c r="Z147" s="392" t="s">
        <v>204</v>
      </c>
      <c r="AA147" s="393">
        <v>7</v>
      </c>
      <c r="AC147" s="394" t="s">
        <v>282</v>
      </c>
      <c r="AD147" s="595" t="s">
        <v>763</v>
      </c>
      <c r="AE147" s="3"/>
      <c r="AF147" s="3"/>
      <c r="AG147" s="3"/>
      <c r="AH147" s="3"/>
      <c r="AI147" s="3"/>
      <c r="AJ147" s="3"/>
      <c r="AK147" s="3"/>
      <c r="AL147" s="3"/>
    </row>
    <row r="148" spans="12:38" ht="12.75">
      <c r="L148" s="3"/>
      <c r="M148" s="3"/>
      <c r="N148" s="3"/>
      <c r="O148" s="3"/>
      <c r="P148" s="3"/>
      <c r="Q148" s="3"/>
      <c r="R148" s="3"/>
      <c r="S148" s="3"/>
      <c r="T148" s="3"/>
      <c r="U148" s="3"/>
      <c r="V148" s="3"/>
      <c r="W148" s="3"/>
      <c r="X148" s="3"/>
      <c r="Y148" s="3"/>
      <c r="Z148" s="392" t="s">
        <v>801</v>
      </c>
      <c r="AA148" s="393">
        <v>9</v>
      </c>
      <c r="AC148" s="394" t="s">
        <v>286</v>
      </c>
      <c r="AD148" s="595" t="s">
        <v>764</v>
      </c>
      <c r="AE148" s="3"/>
      <c r="AF148" s="3"/>
      <c r="AG148" s="3"/>
      <c r="AH148" s="3"/>
      <c r="AI148" s="3"/>
      <c r="AJ148" s="3"/>
      <c r="AK148" s="3"/>
      <c r="AL148" s="3"/>
    </row>
    <row r="149" spans="12:38" ht="12.75">
      <c r="L149" s="3"/>
      <c r="M149" s="3"/>
      <c r="N149" s="3"/>
      <c r="O149" s="3"/>
      <c r="P149" s="3"/>
      <c r="Q149" s="3"/>
      <c r="R149" s="3"/>
      <c r="S149" s="3"/>
      <c r="T149" s="3"/>
      <c r="U149" s="3"/>
      <c r="V149" s="3"/>
      <c r="W149" s="3"/>
      <c r="X149" s="3"/>
      <c r="Y149" s="3"/>
      <c r="Z149" s="392" t="s">
        <v>691</v>
      </c>
      <c r="AA149" s="393">
        <v>11</v>
      </c>
      <c r="AC149" s="394" t="s">
        <v>273</v>
      </c>
      <c r="AD149" s="595" t="s">
        <v>765</v>
      </c>
      <c r="AE149" s="3"/>
      <c r="AF149" s="3"/>
      <c r="AG149" s="3"/>
      <c r="AH149" s="3"/>
      <c r="AI149" s="3"/>
      <c r="AJ149" s="3"/>
      <c r="AK149" s="3"/>
      <c r="AL149" s="3"/>
    </row>
    <row r="150" spans="12:38" ht="12.75">
      <c r="L150" s="3"/>
      <c r="M150" s="3"/>
      <c r="N150" s="3"/>
      <c r="O150" s="3"/>
      <c r="P150" s="3"/>
      <c r="Q150" s="3"/>
      <c r="R150" s="3"/>
      <c r="S150" s="3"/>
      <c r="T150" s="3"/>
      <c r="U150" s="3"/>
      <c r="V150" s="3"/>
      <c r="W150" s="3"/>
      <c r="X150" s="3"/>
      <c r="Y150" s="3"/>
      <c r="Z150" s="392" t="s">
        <v>205</v>
      </c>
      <c r="AA150" s="393">
        <v>13</v>
      </c>
      <c r="AC150" s="394" t="s">
        <v>274</v>
      </c>
      <c r="AE150" s="3"/>
      <c r="AF150" s="3"/>
      <c r="AG150" s="3"/>
      <c r="AH150" s="3"/>
      <c r="AI150" s="3"/>
      <c r="AJ150" s="3"/>
      <c r="AK150" s="3"/>
      <c r="AL150" s="3"/>
    </row>
    <row r="151" spans="12:38" ht="12.75">
      <c r="L151" s="3"/>
      <c r="M151" s="3"/>
      <c r="N151" s="3"/>
      <c r="O151" s="3"/>
      <c r="P151" s="3"/>
      <c r="Q151" s="3"/>
      <c r="R151" s="3"/>
      <c r="S151" s="3"/>
      <c r="T151" s="3"/>
      <c r="U151" s="3"/>
      <c r="V151" s="3"/>
      <c r="W151" s="3"/>
      <c r="X151" s="3"/>
      <c r="Y151" s="3"/>
      <c r="Z151" s="392" t="s">
        <v>690</v>
      </c>
      <c r="AA151" s="393">
        <v>15</v>
      </c>
      <c r="AC151" s="394" t="s">
        <v>288</v>
      </c>
      <c r="AE151" s="3"/>
      <c r="AF151" s="3"/>
      <c r="AG151" s="3"/>
      <c r="AH151" s="3"/>
      <c r="AI151" s="3"/>
      <c r="AJ151" s="3"/>
      <c r="AK151" s="3"/>
      <c r="AL151" s="3"/>
    </row>
    <row r="152" spans="12:38" ht="12.75">
      <c r="L152" s="3"/>
      <c r="M152" s="3"/>
      <c r="N152" s="3"/>
      <c r="O152" s="3"/>
      <c r="P152" s="3"/>
      <c r="Q152" s="3"/>
      <c r="R152" s="3"/>
      <c r="S152" s="3"/>
      <c r="T152" s="3"/>
      <c r="U152" s="3"/>
      <c r="V152" s="3"/>
      <c r="W152" s="3"/>
      <c r="X152" s="3"/>
      <c r="Y152" s="3"/>
      <c r="Z152" s="392" t="s">
        <v>206</v>
      </c>
      <c r="AA152" s="393">
        <v>17</v>
      </c>
      <c r="AC152" s="394" t="s">
        <v>292</v>
      </c>
      <c r="AE152" s="3"/>
      <c r="AF152" s="3"/>
      <c r="AG152" s="3"/>
      <c r="AH152" s="3"/>
      <c r="AI152" s="3"/>
      <c r="AJ152" s="3"/>
      <c r="AK152" s="3"/>
      <c r="AL152" s="3"/>
    </row>
    <row r="153" spans="12:38" ht="12.75">
      <c r="L153" s="3"/>
      <c r="M153" s="3"/>
      <c r="N153" s="3"/>
      <c r="O153" s="3"/>
      <c r="P153" s="3"/>
      <c r="Q153" s="3"/>
      <c r="R153" s="3"/>
      <c r="S153" s="3"/>
      <c r="T153" s="3"/>
      <c r="U153" s="3"/>
      <c r="V153" s="3"/>
      <c r="W153" s="3"/>
      <c r="X153" s="3"/>
      <c r="Y153" s="3"/>
      <c r="Z153" s="392" t="s">
        <v>552</v>
      </c>
      <c r="AA153" s="393">
        <v>19</v>
      </c>
      <c r="AC153" s="394" t="s">
        <v>284</v>
      </c>
      <c r="AE153" s="3"/>
      <c r="AF153" s="3"/>
      <c r="AG153" s="3"/>
      <c r="AH153" s="3"/>
      <c r="AI153" s="3"/>
      <c r="AJ153" s="3"/>
      <c r="AK153" s="3"/>
      <c r="AL153" s="3"/>
    </row>
    <row r="154" spans="12:38" ht="12.75">
      <c r="L154" s="3"/>
      <c r="M154" s="3"/>
      <c r="N154" s="3"/>
      <c r="O154" s="3"/>
      <c r="P154" s="3"/>
      <c r="Q154" s="3"/>
      <c r="R154" s="3"/>
      <c r="S154" s="3"/>
      <c r="T154" s="3"/>
      <c r="U154" s="3"/>
      <c r="V154" s="3"/>
      <c r="W154" s="3"/>
      <c r="X154" s="3"/>
      <c r="Y154" s="3"/>
      <c r="Z154" s="392" t="s">
        <v>207</v>
      </c>
      <c r="AA154" s="393">
        <v>21</v>
      </c>
      <c r="AC154" s="394" t="s">
        <v>275</v>
      </c>
      <c r="AE154" s="3"/>
      <c r="AF154" s="3"/>
      <c r="AG154" s="3"/>
      <c r="AH154" s="3"/>
      <c r="AI154" s="3"/>
      <c r="AJ154" s="3"/>
      <c r="AK154" s="3"/>
      <c r="AL154" s="3"/>
    </row>
    <row r="155" spans="12:38" ht="12.75">
      <c r="L155" s="3"/>
      <c r="M155" s="3"/>
      <c r="N155" s="3"/>
      <c r="O155" s="3"/>
      <c r="P155" s="3"/>
      <c r="Q155" s="3"/>
      <c r="R155" s="3"/>
      <c r="S155" s="3"/>
      <c r="T155" s="3"/>
      <c r="U155" s="3"/>
      <c r="V155" s="3"/>
      <c r="W155" s="3"/>
      <c r="X155" s="3"/>
      <c r="Y155" s="3"/>
      <c r="Z155" s="392" t="s">
        <v>208</v>
      </c>
      <c r="AA155" s="393">
        <v>23</v>
      </c>
      <c r="AC155" s="394" t="s">
        <v>307</v>
      </c>
      <c r="AE155" s="3"/>
      <c r="AF155" s="3"/>
      <c r="AG155" s="3"/>
      <c r="AH155" s="3"/>
      <c r="AI155" s="3"/>
      <c r="AJ155" s="3"/>
      <c r="AK155" s="3"/>
      <c r="AL155" s="3"/>
    </row>
    <row r="156" spans="12:38" ht="12.75">
      <c r="L156" s="3"/>
      <c r="M156" s="3"/>
      <c r="N156" s="3"/>
      <c r="O156" s="3"/>
      <c r="P156" s="3"/>
      <c r="Q156" s="3"/>
      <c r="R156" s="3"/>
      <c r="S156" s="3"/>
      <c r="T156" s="3"/>
      <c r="U156" s="3"/>
      <c r="V156" s="3"/>
      <c r="W156" s="3"/>
      <c r="X156" s="3"/>
      <c r="Y156" s="3"/>
      <c r="Z156" s="392" t="s">
        <v>209</v>
      </c>
      <c r="AA156" s="393">
        <v>25</v>
      </c>
      <c r="AC156" s="394" t="s">
        <v>289</v>
      </c>
      <c r="AE156" s="3"/>
      <c r="AF156" s="3"/>
      <c r="AG156" s="3"/>
      <c r="AH156" s="3"/>
      <c r="AI156" s="3"/>
      <c r="AJ156" s="3"/>
      <c r="AK156" s="3"/>
      <c r="AL156" s="3"/>
    </row>
    <row r="157" spans="12:38" ht="12.75">
      <c r="L157" s="3"/>
      <c r="M157" s="3"/>
      <c r="N157" s="3"/>
      <c r="O157" s="3"/>
      <c r="P157" s="3"/>
      <c r="Q157" s="3"/>
      <c r="R157" s="3"/>
      <c r="S157" s="3"/>
      <c r="T157" s="3"/>
      <c r="U157" s="3"/>
      <c r="V157" s="3"/>
      <c r="W157" s="3"/>
      <c r="X157" s="3"/>
      <c r="Y157" s="3"/>
      <c r="Z157" s="392" t="s">
        <v>210</v>
      </c>
      <c r="AA157" s="393">
        <v>27</v>
      </c>
      <c r="AC157" s="394" t="s">
        <v>306</v>
      </c>
      <c r="AE157" s="3"/>
      <c r="AF157" s="3"/>
      <c r="AG157" s="3"/>
      <c r="AH157" s="3"/>
      <c r="AI157" s="3"/>
      <c r="AJ157" s="3"/>
      <c r="AK157" s="3"/>
      <c r="AL157" s="3"/>
    </row>
    <row r="158" spans="12:38" ht="12.75">
      <c r="L158" s="3"/>
      <c r="M158" s="3"/>
      <c r="N158" s="3"/>
      <c r="O158" s="3"/>
      <c r="P158" s="3"/>
      <c r="Q158" s="3"/>
      <c r="R158" s="3"/>
      <c r="S158" s="3"/>
      <c r="T158" s="3"/>
      <c r="U158" s="3"/>
      <c r="V158" s="3"/>
      <c r="W158" s="3"/>
      <c r="X158" s="3"/>
      <c r="Y158" s="3"/>
      <c r="Z158" s="392" t="s">
        <v>211</v>
      </c>
      <c r="AA158" s="393">
        <v>28</v>
      </c>
      <c r="AC158" s="394" t="s">
        <v>303</v>
      </c>
      <c r="AE158" s="3"/>
      <c r="AF158" s="3"/>
      <c r="AG158" s="3"/>
      <c r="AH158" s="3"/>
      <c r="AI158" s="3"/>
      <c r="AJ158" s="3"/>
      <c r="AK158" s="3"/>
      <c r="AL158" s="3"/>
    </row>
    <row r="159" spans="12:38" ht="12.75">
      <c r="L159" s="3"/>
      <c r="M159" s="3"/>
      <c r="N159" s="3"/>
      <c r="O159" s="3"/>
      <c r="P159" s="3"/>
      <c r="Q159" s="3"/>
      <c r="R159" s="3"/>
      <c r="S159" s="3"/>
      <c r="T159" s="3"/>
      <c r="U159" s="3"/>
      <c r="V159" s="3"/>
      <c r="W159" s="3"/>
      <c r="X159" s="3"/>
      <c r="Y159" s="3"/>
      <c r="Z159" s="392" t="s">
        <v>212</v>
      </c>
      <c r="AA159" s="393">
        <v>29</v>
      </c>
      <c r="AC159" s="394" t="s">
        <v>277</v>
      </c>
      <c r="AE159" s="3"/>
      <c r="AF159" s="3"/>
      <c r="AG159" s="3"/>
      <c r="AH159" s="3"/>
      <c r="AI159" s="3"/>
      <c r="AJ159" s="3"/>
      <c r="AK159" s="3"/>
      <c r="AL159" s="3"/>
    </row>
    <row r="160" spans="12:38" ht="12.75">
      <c r="L160" s="3"/>
      <c r="M160" s="3"/>
      <c r="N160" s="3"/>
      <c r="O160" s="3"/>
      <c r="P160" s="3"/>
      <c r="Q160" s="3"/>
      <c r="R160" s="3"/>
      <c r="S160" s="3"/>
      <c r="T160" s="3"/>
      <c r="U160" s="3"/>
      <c r="V160" s="3"/>
      <c r="W160" s="3"/>
      <c r="X160" s="3"/>
      <c r="Y160" s="3"/>
      <c r="Z160" s="392" t="s">
        <v>213</v>
      </c>
      <c r="AA160" s="393">
        <v>31</v>
      </c>
      <c r="AC160" s="394" t="s">
        <v>291</v>
      </c>
      <c r="AE160" s="3"/>
      <c r="AF160" s="3"/>
      <c r="AG160" s="3"/>
      <c r="AH160" s="3"/>
      <c r="AI160" s="3"/>
      <c r="AJ160" s="3"/>
      <c r="AK160" s="3"/>
      <c r="AL160" s="3"/>
    </row>
    <row r="161" spans="12:38" ht="12.75">
      <c r="L161" s="3"/>
      <c r="M161" s="3"/>
      <c r="N161" s="3"/>
      <c r="O161" s="3"/>
      <c r="P161" s="3"/>
      <c r="Q161" s="3"/>
      <c r="R161" s="3"/>
      <c r="S161" s="3"/>
      <c r="T161" s="3"/>
      <c r="U161" s="3"/>
      <c r="V161" s="3"/>
      <c r="W161" s="3"/>
      <c r="X161" s="3"/>
      <c r="Y161" s="3"/>
      <c r="Z161" s="392" t="s">
        <v>214</v>
      </c>
      <c r="AA161" s="393">
        <v>33</v>
      </c>
      <c r="AC161" s="394" t="s">
        <v>296</v>
      </c>
      <c r="AD161" s="3"/>
      <c r="AE161" s="3"/>
      <c r="AF161" s="3"/>
      <c r="AG161" s="3"/>
      <c r="AH161" s="3"/>
      <c r="AI161" s="3"/>
      <c r="AJ161" s="3"/>
      <c r="AK161" s="3"/>
      <c r="AL161" s="3"/>
    </row>
    <row r="162" spans="12:38" ht="12.75">
      <c r="L162" s="3"/>
      <c r="M162" s="3"/>
      <c r="N162" s="3"/>
      <c r="O162" s="3"/>
      <c r="P162" s="3"/>
      <c r="Q162" s="3"/>
      <c r="R162" s="3"/>
      <c r="S162" s="3"/>
      <c r="T162" s="3"/>
      <c r="U162" s="3"/>
      <c r="V162" s="3"/>
      <c r="W162" s="3"/>
      <c r="X162" s="3"/>
      <c r="Y162" s="3"/>
      <c r="Z162" s="392" t="s">
        <v>215</v>
      </c>
      <c r="AA162" s="393">
        <v>34</v>
      </c>
      <c r="AC162" s="394" t="s">
        <v>311</v>
      </c>
      <c r="AD162" s="3"/>
      <c r="AE162" s="3"/>
      <c r="AF162" s="3"/>
      <c r="AG162" s="3"/>
      <c r="AH162" s="3"/>
      <c r="AI162" s="3"/>
      <c r="AJ162" s="3"/>
      <c r="AK162" s="3"/>
      <c r="AL162" s="3"/>
    </row>
    <row r="163" spans="12:38" ht="12.75">
      <c r="L163" s="3"/>
      <c r="M163" s="3"/>
      <c r="N163" s="3"/>
      <c r="O163" s="3"/>
      <c r="P163" s="3"/>
      <c r="Q163" s="3"/>
      <c r="R163" s="3"/>
      <c r="S163" s="3"/>
      <c r="T163" s="3"/>
      <c r="U163" s="3"/>
      <c r="V163" s="3"/>
      <c r="W163" s="3"/>
      <c r="X163" s="3"/>
      <c r="Y163" s="3"/>
      <c r="Z163" s="392" t="s">
        <v>216</v>
      </c>
      <c r="AA163" s="393">
        <v>35</v>
      </c>
      <c r="AC163" s="394" t="s">
        <v>305</v>
      </c>
      <c r="AD163" s="3"/>
      <c r="AE163" s="3"/>
      <c r="AF163" s="3"/>
      <c r="AG163" s="3"/>
      <c r="AH163" s="3"/>
      <c r="AI163" s="3"/>
      <c r="AJ163" s="3"/>
      <c r="AK163" s="3"/>
      <c r="AL163" s="3"/>
    </row>
    <row r="164" spans="12:38" ht="12.75">
      <c r="L164" s="3"/>
      <c r="M164" s="3"/>
      <c r="N164" s="3"/>
      <c r="O164" s="3"/>
      <c r="P164" s="3"/>
      <c r="Q164" s="3"/>
      <c r="R164" s="3"/>
      <c r="S164" s="3"/>
      <c r="T164" s="3"/>
      <c r="U164" s="3"/>
      <c r="V164" s="3"/>
      <c r="W164" s="3"/>
      <c r="X164" s="3"/>
      <c r="Y164" s="3"/>
      <c r="Z164" s="392" t="s">
        <v>217</v>
      </c>
      <c r="AA164" s="393">
        <v>36</v>
      </c>
      <c r="AC164" s="394" t="s">
        <v>295</v>
      </c>
      <c r="AD164" s="3"/>
      <c r="AE164" s="3"/>
      <c r="AF164" s="3"/>
      <c r="AG164" s="3"/>
      <c r="AH164" s="3"/>
      <c r="AI164" s="3"/>
      <c r="AJ164" s="3"/>
      <c r="AK164" s="3"/>
      <c r="AL164" s="3"/>
    </row>
    <row r="165" spans="12:38" ht="12.75">
      <c r="L165" s="3"/>
      <c r="M165" s="3"/>
      <c r="N165" s="3"/>
      <c r="O165" s="3"/>
      <c r="P165" s="3"/>
      <c r="Q165" s="3"/>
      <c r="R165" s="3"/>
      <c r="S165" s="3"/>
      <c r="T165" s="3"/>
      <c r="U165" s="3"/>
      <c r="V165" s="3"/>
      <c r="W165" s="3"/>
      <c r="X165" s="3"/>
      <c r="Y165" s="3"/>
      <c r="Z165" s="392" t="s">
        <v>218</v>
      </c>
      <c r="AA165" s="393">
        <v>37</v>
      </c>
      <c r="AC165" s="394" t="s">
        <v>293</v>
      </c>
      <c r="AD165" s="3"/>
      <c r="AE165" s="3"/>
      <c r="AF165" s="3"/>
      <c r="AG165" s="3"/>
      <c r="AH165" s="3"/>
      <c r="AI165" s="3"/>
      <c r="AJ165" s="3"/>
      <c r="AK165" s="3"/>
      <c r="AL165" s="3"/>
    </row>
    <row r="166" spans="12:38" ht="12.75">
      <c r="L166" s="3"/>
      <c r="M166" s="3"/>
      <c r="N166" s="3"/>
      <c r="O166" s="3"/>
      <c r="P166" s="3"/>
      <c r="Q166" s="3"/>
      <c r="R166" s="3"/>
      <c r="S166" s="3"/>
      <c r="T166" s="3"/>
      <c r="U166" s="3"/>
      <c r="V166" s="3"/>
      <c r="W166" s="3"/>
      <c r="X166" s="3"/>
      <c r="Y166" s="3"/>
      <c r="Z166" s="392" t="s">
        <v>220</v>
      </c>
      <c r="AA166" s="393">
        <v>39</v>
      </c>
      <c r="AC166" s="394" t="s">
        <v>287</v>
      </c>
      <c r="AD166" s="3"/>
      <c r="AE166" s="3"/>
      <c r="AF166" s="3"/>
      <c r="AG166" s="3"/>
      <c r="AH166" s="3"/>
      <c r="AI166" s="3"/>
      <c r="AJ166" s="3"/>
      <c r="AK166" s="3"/>
      <c r="AL166" s="3"/>
    </row>
    <row r="167" spans="12:38" ht="12.75">
      <c r="L167" s="3"/>
      <c r="M167" s="3"/>
      <c r="N167" s="3"/>
      <c r="O167" s="3"/>
      <c r="P167" s="3"/>
      <c r="Q167" s="3"/>
      <c r="R167" s="3"/>
      <c r="S167" s="3"/>
      <c r="T167" s="3"/>
      <c r="U167" s="3"/>
      <c r="V167" s="3"/>
      <c r="W167" s="3"/>
      <c r="X167" s="3"/>
      <c r="Y167" s="3"/>
      <c r="Z167" s="392" t="s">
        <v>219</v>
      </c>
      <c r="AA167" s="393">
        <v>40</v>
      </c>
      <c r="AC167" s="394" t="s">
        <v>302</v>
      </c>
      <c r="AD167" s="3"/>
      <c r="AE167" s="3"/>
      <c r="AF167" s="3"/>
      <c r="AG167" s="3"/>
      <c r="AH167" s="3"/>
      <c r="AI167" s="3"/>
      <c r="AJ167" s="3"/>
      <c r="AK167" s="3"/>
      <c r="AL167" s="3"/>
    </row>
    <row r="168" spans="12:38" ht="12.75">
      <c r="L168" s="3"/>
      <c r="M168" s="3"/>
      <c r="N168" s="3"/>
      <c r="O168" s="3"/>
      <c r="P168" s="3"/>
      <c r="Q168" s="3"/>
      <c r="R168" s="3"/>
      <c r="S168" s="3"/>
      <c r="T168" s="3"/>
      <c r="U168" s="3"/>
      <c r="V168" s="3"/>
      <c r="W168" s="3"/>
      <c r="X168" s="3"/>
      <c r="Y168" s="3"/>
      <c r="Z168" s="392" t="s">
        <v>223</v>
      </c>
      <c r="AA168" s="393">
        <v>41</v>
      </c>
      <c r="AC168" s="394" t="s">
        <v>283</v>
      </c>
      <c r="AD168" s="3"/>
      <c r="AE168" s="3"/>
      <c r="AF168" s="3"/>
      <c r="AG168" s="3"/>
      <c r="AH168" s="3"/>
      <c r="AI168" s="3"/>
      <c r="AJ168" s="3"/>
      <c r="AK168" s="3"/>
      <c r="AL168" s="3"/>
    </row>
    <row r="169" spans="12:38" ht="12.75">
      <c r="L169" s="3"/>
      <c r="M169" s="3"/>
      <c r="N169" s="3"/>
      <c r="O169" s="3"/>
      <c r="P169" s="3"/>
      <c r="Q169" s="3"/>
      <c r="R169" s="3"/>
      <c r="S169" s="3"/>
      <c r="T169" s="3"/>
      <c r="U169" s="3"/>
      <c r="V169" s="3"/>
      <c r="W169" s="3"/>
      <c r="X169" s="3"/>
      <c r="Y169" s="3"/>
      <c r="Z169" s="392" t="s">
        <v>224</v>
      </c>
      <c r="AA169" s="393">
        <v>42</v>
      </c>
      <c r="AC169" s="394" t="s">
        <v>281</v>
      </c>
      <c r="AD169" s="3"/>
      <c r="AE169" s="3"/>
      <c r="AF169" s="3"/>
      <c r="AG169" s="3"/>
      <c r="AH169" s="3"/>
      <c r="AI169" s="3"/>
      <c r="AJ169" s="3"/>
      <c r="AK169" s="3"/>
      <c r="AL169" s="3"/>
    </row>
    <row r="170" spans="12:38" ht="12.75">
      <c r="L170" s="3"/>
      <c r="M170" s="3"/>
      <c r="N170" s="3"/>
      <c r="O170" s="3"/>
      <c r="P170" s="3"/>
      <c r="Q170" s="3"/>
      <c r="R170" s="3"/>
      <c r="S170" s="3"/>
      <c r="T170" s="3"/>
      <c r="U170" s="3"/>
      <c r="V170" s="3"/>
      <c r="W170" s="3"/>
      <c r="X170" s="3"/>
      <c r="Y170" s="3"/>
      <c r="Z170" s="392" t="s">
        <v>225</v>
      </c>
      <c r="AA170" s="393">
        <v>43</v>
      </c>
      <c r="AC170" s="394" t="s">
        <v>269</v>
      </c>
      <c r="AD170" s="3"/>
      <c r="AE170" s="3"/>
      <c r="AF170" s="3"/>
      <c r="AG170" s="3"/>
      <c r="AH170" s="3"/>
      <c r="AI170" s="3"/>
      <c r="AJ170" s="3"/>
      <c r="AK170" s="3"/>
      <c r="AL170" s="3"/>
    </row>
    <row r="171" spans="12:38" ht="12.75">
      <c r="L171" s="3"/>
      <c r="M171" s="3"/>
      <c r="N171" s="3"/>
      <c r="O171" s="3"/>
      <c r="P171" s="3"/>
      <c r="Q171" s="3"/>
      <c r="R171" s="3"/>
      <c r="S171" s="3"/>
      <c r="T171" s="3"/>
      <c r="U171" s="3"/>
      <c r="V171" s="3"/>
      <c r="W171" s="3"/>
      <c r="X171" s="3"/>
      <c r="Y171" s="3"/>
      <c r="Z171" s="392" t="s">
        <v>226</v>
      </c>
      <c r="AA171" s="393">
        <v>45</v>
      </c>
      <c r="AC171" s="394" t="s">
        <v>301</v>
      </c>
      <c r="AD171" s="3"/>
      <c r="AE171" s="3"/>
      <c r="AF171" s="3"/>
      <c r="AG171" s="3"/>
      <c r="AH171" s="3"/>
      <c r="AI171" s="3"/>
      <c r="AJ171" s="3"/>
      <c r="AK171" s="3"/>
      <c r="AL171" s="3"/>
    </row>
    <row r="172" spans="12:38" ht="12.75">
      <c r="L172" s="3"/>
      <c r="M172" s="3"/>
      <c r="N172" s="3"/>
      <c r="O172" s="3"/>
      <c r="P172" s="3"/>
      <c r="Q172" s="3"/>
      <c r="R172" s="3"/>
      <c r="S172" s="3"/>
      <c r="T172" s="3"/>
      <c r="U172" s="3"/>
      <c r="V172" s="3"/>
      <c r="W172" s="3"/>
      <c r="X172" s="3"/>
      <c r="Y172" s="3"/>
      <c r="Z172" s="392" t="s">
        <v>233</v>
      </c>
      <c r="AA172" s="393">
        <v>46</v>
      </c>
      <c r="AC172" s="394" t="s">
        <v>310</v>
      </c>
      <c r="AD172" s="3"/>
      <c r="AE172" s="3"/>
      <c r="AF172" s="3"/>
      <c r="AG172" s="3"/>
      <c r="AH172" s="3"/>
      <c r="AI172" s="3"/>
      <c r="AJ172" s="3"/>
      <c r="AK172" s="3"/>
      <c r="AL172" s="3"/>
    </row>
    <row r="173" spans="12:38" ht="12.75">
      <c r="L173" s="3"/>
      <c r="M173" s="3"/>
      <c r="N173" s="3"/>
      <c r="O173" s="3"/>
      <c r="P173" s="3"/>
      <c r="Q173" s="3"/>
      <c r="R173" s="3"/>
      <c r="S173" s="3"/>
      <c r="T173" s="3"/>
      <c r="U173" s="3"/>
      <c r="V173" s="3"/>
      <c r="W173" s="3"/>
      <c r="X173" s="3"/>
      <c r="Y173" s="3"/>
      <c r="Z173" s="392" t="s">
        <v>227</v>
      </c>
      <c r="AA173" s="393">
        <v>47</v>
      </c>
      <c r="AC173" s="394" t="s">
        <v>298</v>
      </c>
      <c r="AD173" s="3"/>
      <c r="AE173" s="3"/>
      <c r="AF173" s="3"/>
      <c r="AG173" s="3"/>
      <c r="AH173" s="3"/>
      <c r="AI173" s="3"/>
      <c r="AJ173" s="3"/>
      <c r="AK173" s="3"/>
      <c r="AL173" s="3"/>
    </row>
    <row r="174" spans="12:38" ht="12.75">
      <c r="L174" s="3"/>
      <c r="M174" s="3"/>
      <c r="N174" s="3"/>
      <c r="O174" s="3"/>
      <c r="P174" s="3"/>
      <c r="Q174" s="3"/>
      <c r="R174" s="3"/>
      <c r="S174" s="3"/>
      <c r="T174" s="3"/>
      <c r="U174" s="3"/>
      <c r="V174" s="3"/>
      <c r="W174" s="3"/>
      <c r="X174" s="3"/>
      <c r="Y174" s="3"/>
      <c r="Z174" s="392" t="s">
        <v>228</v>
      </c>
      <c r="AA174" s="393">
        <v>49</v>
      </c>
      <c r="AC174" s="394" t="s">
        <v>280</v>
      </c>
      <c r="AD174" s="3"/>
      <c r="AE174" s="3"/>
      <c r="AF174" s="3"/>
      <c r="AG174" s="3"/>
      <c r="AH174" s="3"/>
      <c r="AI174" s="3"/>
      <c r="AJ174" s="3"/>
      <c r="AK174" s="3"/>
      <c r="AL174" s="3"/>
    </row>
    <row r="175" spans="12:38" ht="12.75">
      <c r="L175" s="3"/>
      <c r="M175" s="3"/>
      <c r="N175" s="3"/>
      <c r="O175" s="3"/>
      <c r="P175" s="3"/>
      <c r="Q175" s="3"/>
      <c r="R175" s="3"/>
      <c r="S175" s="3"/>
      <c r="T175" s="3"/>
      <c r="U175" s="3"/>
      <c r="V175" s="3"/>
      <c r="W175" s="3"/>
      <c r="X175" s="3"/>
      <c r="Y175" s="3"/>
      <c r="Z175" s="392" t="s">
        <v>221</v>
      </c>
      <c r="AA175" s="393">
        <v>51</v>
      </c>
      <c r="AC175" s="394" t="s">
        <v>294</v>
      </c>
      <c r="AD175" s="3"/>
      <c r="AE175" s="3"/>
      <c r="AF175" s="3"/>
      <c r="AG175" s="3"/>
      <c r="AH175" s="3"/>
      <c r="AI175" s="3"/>
      <c r="AJ175" s="3"/>
      <c r="AK175" s="3"/>
      <c r="AL175" s="3"/>
    </row>
    <row r="176" spans="12:38" ht="12.75">
      <c r="L176" s="3"/>
      <c r="M176" s="3"/>
      <c r="N176" s="3"/>
      <c r="O176" s="3"/>
      <c r="P176" s="3"/>
      <c r="Q176" s="3"/>
      <c r="R176" s="3"/>
      <c r="S176" s="3"/>
      <c r="T176" s="3"/>
      <c r="U176" s="3"/>
      <c r="V176" s="3"/>
      <c r="W176" s="3"/>
      <c r="X176" s="3"/>
      <c r="Y176" s="3"/>
      <c r="Z176" s="392" t="s">
        <v>229</v>
      </c>
      <c r="AA176" s="393">
        <v>52</v>
      </c>
      <c r="AC176" s="394" t="s">
        <v>300</v>
      </c>
      <c r="AD176" s="3"/>
      <c r="AE176" s="3"/>
      <c r="AF176" s="3"/>
      <c r="AG176" s="3"/>
      <c r="AH176" s="3"/>
      <c r="AI176" s="3"/>
      <c r="AJ176" s="3"/>
      <c r="AK176" s="3"/>
      <c r="AL176" s="3"/>
    </row>
    <row r="177" spans="12:38" ht="12.75">
      <c r="L177" s="3"/>
      <c r="M177" s="3"/>
      <c r="N177" s="3"/>
      <c r="O177" s="3"/>
      <c r="P177" s="3"/>
      <c r="Q177" s="3"/>
      <c r="R177" s="3"/>
      <c r="S177" s="3"/>
      <c r="T177" s="3"/>
      <c r="U177" s="3"/>
      <c r="V177" s="3"/>
      <c r="W177" s="3"/>
      <c r="X177" s="3"/>
      <c r="Y177" s="3"/>
      <c r="Z177" s="392" t="s">
        <v>230</v>
      </c>
      <c r="AA177" s="393">
        <v>53</v>
      </c>
      <c r="AC177" s="394" t="s">
        <v>683</v>
      </c>
      <c r="AD177" s="3"/>
      <c r="AE177" s="3"/>
      <c r="AF177" s="3"/>
      <c r="AG177" s="3"/>
      <c r="AH177" s="3"/>
      <c r="AI177" s="3"/>
      <c r="AJ177" s="3"/>
      <c r="AK177" s="3"/>
      <c r="AL177" s="3"/>
    </row>
    <row r="178" spans="12:38" ht="12.75">
      <c r="L178" s="3"/>
      <c r="M178" s="3"/>
      <c r="N178" s="3"/>
      <c r="O178" s="3"/>
      <c r="P178" s="3"/>
      <c r="Q178" s="3"/>
      <c r="R178" s="3"/>
      <c r="S178" s="3"/>
      <c r="T178" s="3"/>
      <c r="U178" s="3"/>
      <c r="V178" s="3"/>
      <c r="W178" s="3"/>
      <c r="X178" s="3"/>
      <c r="Y178" s="3"/>
      <c r="Z178" s="392" t="s">
        <v>231</v>
      </c>
      <c r="AA178" s="393">
        <v>55</v>
      </c>
      <c r="AC178" s="394" t="s">
        <v>308</v>
      </c>
      <c r="AD178" s="3"/>
      <c r="AE178" s="3"/>
      <c r="AF178" s="3"/>
      <c r="AG178" s="3"/>
      <c r="AH178" s="3"/>
      <c r="AI178" s="3"/>
      <c r="AJ178" s="3"/>
      <c r="AK178" s="3"/>
      <c r="AL178" s="3"/>
    </row>
    <row r="179" spans="12:38" ht="12.75">
      <c r="L179" s="3"/>
      <c r="M179" s="3"/>
      <c r="N179" s="3"/>
      <c r="O179" s="3"/>
      <c r="P179" s="3"/>
      <c r="Q179" s="3"/>
      <c r="R179" s="3"/>
      <c r="S179" s="3"/>
      <c r="T179" s="3"/>
      <c r="U179" s="3"/>
      <c r="V179" s="3"/>
      <c r="W179" s="3"/>
      <c r="X179" s="3"/>
      <c r="Y179" s="3"/>
      <c r="Z179" s="392" t="s">
        <v>222</v>
      </c>
      <c r="AA179" s="393">
        <v>56</v>
      </c>
      <c r="AC179" s="394" t="s">
        <v>290</v>
      </c>
      <c r="AD179" s="3"/>
      <c r="AE179" s="3"/>
      <c r="AF179" s="3"/>
      <c r="AG179" s="3"/>
      <c r="AH179" s="3"/>
      <c r="AI179" s="3"/>
      <c r="AJ179" s="3"/>
      <c r="AK179" s="3"/>
      <c r="AL179" s="3"/>
    </row>
    <row r="180" spans="12:38" ht="12.75">
      <c r="L180" s="3"/>
      <c r="M180" s="3"/>
      <c r="N180" s="3"/>
      <c r="O180" s="3"/>
      <c r="P180" s="3"/>
      <c r="Q180" s="3"/>
      <c r="R180" s="3"/>
      <c r="S180" s="3"/>
      <c r="T180" s="3"/>
      <c r="U180" s="3"/>
      <c r="V180" s="3"/>
      <c r="W180" s="3"/>
      <c r="X180" s="3"/>
      <c r="Y180" s="3"/>
      <c r="Z180" s="392" t="s">
        <v>232</v>
      </c>
      <c r="AA180" s="393">
        <v>58</v>
      </c>
      <c r="AC180" s="394" t="s">
        <v>313</v>
      </c>
      <c r="AD180" s="3"/>
      <c r="AE180" s="3"/>
      <c r="AF180" s="3"/>
      <c r="AG180" s="3"/>
      <c r="AH180" s="3"/>
      <c r="AI180" s="3"/>
      <c r="AJ180" s="3"/>
      <c r="AK180" s="3"/>
      <c r="AL180" s="3"/>
    </row>
    <row r="181" spans="12:38" ht="12.75">
      <c r="L181" s="3"/>
      <c r="M181" s="3"/>
      <c r="N181" s="3"/>
      <c r="O181" s="3"/>
      <c r="P181" s="3"/>
      <c r="Q181" s="3"/>
      <c r="R181" s="3"/>
      <c r="S181" s="3"/>
      <c r="T181" s="3"/>
      <c r="U181" s="3"/>
      <c r="V181" s="3"/>
      <c r="W181" s="3"/>
      <c r="X181" s="3"/>
      <c r="Y181" s="3"/>
      <c r="Z181" s="392" t="s">
        <v>234</v>
      </c>
      <c r="AA181" s="393">
        <v>59</v>
      </c>
      <c r="AC181" s="394" t="s">
        <v>272</v>
      </c>
      <c r="AD181" s="3"/>
      <c r="AE181" s="3"/>
      <c r="AF181" s="3"/>
      <c r="AG181" s="3"/>
      <c r="AH181" s="3"/>
      <c r="AI181" s="3"/>
      <c r="AJ181" s="3"/>
      <c r="AK181" s="3"/>
      <c r="AL181" s="3"/>
    </row>
    <row r="182" spans="12:38" ht="12.75">
      <c r="L182" s="3"/>
      <c r="M182" s="3"/>
      <c r="N182" s="3"/>
      <c r="O182" s="3"/>
      <c r="P182" s="3"/>
      <c r="Q182" s="3"/>
      <c r="R182" s="3"/>
      <c r="S182" s="3"/>
      <c r="T182" s="3"/>
      <c r="U182" s="3"/>
      <c r="V182" s="3"/>
      <c r="W182" s="3"/>
      <c r="X182" s="3"/>
      <c r="Y182" s="3"/>
      <c r="Z182" s="392" t="s">
        <v>236</v>
      </c>
      <c r="AA182" s="393">
        <v>61</v>
      </c>
      <c r="AC182" s="394" t="s">
        <v>297</v>
      </c>
      <c r="AD182" s="3"/>
      <c r="AE182" s="3"/>
      <c r="AF182" s="3"/>
      <c r="AG182" s="3"/>
      <c r="AH182" s="3"/>
      <c r="AI182" s="3"/>
      <c r="AJ182" s="3"/>
      <c r="AK182" s="3"/>
      <c r="AL182" s="3"/>
    </row>
    <row r="183" spans="12:38" ht="12.75">
      <c r="L183" s="3"/>
      <c r="M183" s="3"/>
      <c r="N183" s="3"/>
      <c r="O183" s="3"/>
      <c r="P183" s="3"/>
      <c r="Q183" s="3"/>
      <c r="R183" s="3"/>
      <c r="S183" s="3"/>
      <c r="T183" s="3"/>
      <c r="U183" s="3"/>
      <c r="V183" s="3"/>
      <c r="W183" s="3"/>
      <c r="X183" s="3"/>
      <c r="Y183" s="3"/>
      <c r="Z183" s="392" t="s">
        <v>237</v>
      </c>
      <c r="AA183" s="393">
        <v>62</v>
      </c>
      <c r="AC183" s="394" t="s">
        <v>279</v>
      </c>
      <c r="AD183" s="3"/>
      <c r="AE183" s="3"/>
      <c r="AF183" s="3"/>
      <c r="AG183" s="3"/>
      <c r="AH183" s="3"/>
      <c r="AI183" s="3"/>
      <c r="AJ183" s="3"/>
      <c r="AK183" s="3"/>
      <c r="AL183" s="3"/>
    </row>
    <row r="184" spans="12:38" ht="12.75">
      <c r="L184" s="3"/>
      <c r="M184" s="3"/>
      <c r="N184" s="3"/>
      <c r="O184" s="3"/>
      <c r="P184" s="3"/>
      <c r="Q184" s="3"/>
      <c r="R184" s="3"/>
      <c r="S184" s="3"/>
      <c r="T184" s="3"/>
      <c r="U184" s="3"/>
      <c r="V184" s="3"/>
      <c r="W184" s="3"/>
      <c r="X184" s="3"/>
      <c r="Y184" s="3"/>
      <c r="Z184" s="392" t="s">
        <v>238</v>
      </c>
      <c r="AA184" s="393">
        <v>63</v>
      </c>
      <c r="AC184" s="394" t="s">
        <v>304</v>
      </c>
      <c r="AD184" s="3"/>
      <c r="AE184" s="3"/>
      <c r="AF184" s="3"/>
      <c r="AG184" s="3"/>
      <c r="AH184" s="3"/>
      <c r="AI184" s="3"/>
      <c r="AJ184" s="3"/>
      <c r="AK184" s="3"/>
      <c r="AL184" s="3"/>
    </row>
    <row r="185" spans="12:38" ht="12.75">
      <c r="L185" s="3"/>
      <c r="M185" s="3"/>
      <c r="N185" s="3"/>
      <c r="O185" s="3"/>
      <c r="P185" s="3"/>
      <c r="Q185" s="3"/>
      <c r="R185" s="3"/>
      <c r="S185" s="3"/>
      <c r="T185" s="3"/>
      <c r="U185" s="3"/>
      <c r="V185" s="3"/>
      <c r="W185" s="3"/>
      <c r="X185" s="3"/>
      <c r="Y185" s="3"/>
      <c r="Z185" s="392" t="s">
        <v>239</v>
      </c>
      <c r="AA185" s="393">
        <v>64</v>
      </c>
      <c r="AC185" s="394" t="s">
        <v>309</v>
      </c>
      <c r="AD185" s="3"/>
      <c r="AE185" s="3"/>
      <c r="AF185" s="3"/>
      <c r="AG185" s="3"/>
      <c r="AH185" s="3"/>
      <c r="AI185" s="3"/>
      <c r="AJ185" s="3"/>
      <c r="AK185" s="3"/>
      <c r="AL185" s="3"/>
    </row>
    <row r="186" spans="12:38" ht="12.75">
      <c r="L186" s="3"/>
      <c r="M186" s="3"/>
      <c r="N186" s="3"/>
      <c r="O186" s="3"/>
      <c r="P186" s="3"/>
      <c r="Q186" s="3"/>
      <c r="R186" s="3"/>
      <c r="S186" s="3"/>
      <c r="T186" s="3"/>
      <c r="U186" s="3"/>
      <c r="V186" s="3"/>
      <c r="W186" s="3"/>
      <c r="X186" s="3"/>
      <c r="Y186" s="3"/>
      <c r="Z186" s="392" t="s">
        <v>240</v>
      </c>
      <c r="AA186" s="393">
        <v>65</v>
      </c>
      <c r="AC186" s="394" t="s">
        <v>285</v>
      </c>
      <c r="AD186" s="3"/>
      <c r="AE186" s="3"/>
      <c r="AF186" s="3"/>
      <c r="AG186" s="3"/>
      <c r="AH186" s="3"/>
      <c r="AI186" s="3"/>
      <c r="AJ186" s="3"/>
      <c r="AK186" s="3"/>
      <c r="AL186" s="3"/>
    </row>
    <row r="187" spans="12:38" ht="12.75">
      <c r="L187" s="3"/>
      <c r="M187" s="3"/>
      <c r="N187" s="3"/>
      <c r="O187" s="3"/>
      <c r="P187" s="3"/>
      <c r="Q187" s="3"/>
      <c r="R187" s="3"/>
      <c r="S187" s="3"/>
      <c r="T187" s="3"/>
      <c r="U187" s="3"/>
      <c r="V187" s="3"/>
      <c r="W187" s="3"/>
      <c r="X187" s="3"/>
      <c r="Y187" s="3"/>
      <c r="Z187" s="392" t="s">
        <v>242</v>
      </c>
      <c r="AA187" s="393">
        <v>67</v>
      </c>
      <c r="AC187" s="394" t="s">
        <v>278</v>
      </c>
      <c r="AD187" s="3"/>
      <c r="AE187" s="3"/>
      <c r="AF187" s="3"/>
      <c r="AG187" s="3"/>
      <c r="AH187" s="3"/>
      <c r="AI187" s="3"/>
      <c r="AJ187" s="3"/>
      <c r="AK187" s="3"/>
      <c r="AL187" s="3"/>
    </row>
    <row r="188" spans="12:38" ht="12.75">
      <c r="L188" s="3"/>
      <c r="M188" s="3"/>
      <c r="N188" s="3"/>
      <c r="O188" s="3"/>
      <c r="P188" s="3"/>
      <c r="Q188" s="3"/>
      <c r="R188" s="3"/>
      <c r="S188" s="3"/>
      <c r="T188" s="3"/>
      <c r="U188" s="3"/>
      <c r="V188" s="3"/>
      <c r="W188" s="3"/>
      <c r="X188" s="3"/>
      <c r="Y188" s="3"/>
      <c r="Z188" s="392" t="s">
        <v>243</v>
      </c>
      <c r="AA188" s="393">
        <v>69</v>
      </c>
      <c r="AC188" s="394" t="s">
        <v>299</v>
      </c>
      <c r="AD188" s="3"/>
      <c r="AE188" s="3"/>
      <c r="AF188" s="3"/>
      <c r="AG188" s="3"/>
      <c r="AH188" s="3"/>
      <c r="AI188" s="3"/>
      <c r="AJ188" s="3"/>
      <c r="AK188" s="3"/>
      <c r="AL188" s="3"/>
    </row>
    <row r="189" spans="12:38" ht="12.75">
      <c r="L189" s="3"/>
      <c r="M189" s="3"/>
      <c r="N189" s="3"/>
      <c r="O189" s="3"/>
      <c r="P189" s="3"/>
      <c r="Q189" s="3"/>
      <c r="R189" s="3"/>
      <c r="S189" s="3"/>
      <c r="T189" s="3"/>
      <c r="U189" s="3"/>
      <c r="V189" s="3"/>
      <c r="W189" s="3"/>
      <c r="X189" s="3"/>
      <c r="Y189" s="3"/>
      <c r="Z189" s="392" t="s">
        <v>241</v>
      </c>
      <c r="AA189" s="393">
        <v>71</v>
      </c>
      <c r="AD189" s="3"/>
      <c r="AE189" s="3"/>
      <c r="AF189" s="3"/>
      <c r="AG189" s="3"/>
      <c r="AH189" s="3"/>
      <c r="AI189" s="3"/>
      <c r="AJ189" s="3"/>
      <c r="AK189" s="3"/>
      <c r="AL189" s="3"/>
    </row>
    <row r="190" spans="12:38" ht="12.75">
      <c r="L190" s="3"/>
      <c r="M190" s="3"/>
      <c r="N190" s="3"/>
      <c r="O190" s="3"/>
      <c r="P190" s="3"/>
      <c r="Q190" s="3"/>
      <c r="R190" s="3"/>
      <c r="S190" s="3"/>
      <c r="T190" s="3"/>
      <c r="U190" s="3"/>
      <c r="V190" s="3"/>
      <c r="W190" s="3"/>
      <c r="X190" s="3"/>
      <c r="Y190" s="3"/>
      <c r="Z190" s="392" t="s">
        <v>244</v>
      </c>
      <c r="AA190" s="393">
        <v>72</v>
      </c>
      <c r="AD190" s="3"/>
      <c r="AE190" s="3"/>
      <c r="AF190" s="3"/>
      <c r="AG190" s="3"/>
      <c r="AH190" s="3"/>
      <c r="AI190" s="3"/>
      <c r="AJ190" s="3"/>
      <c r="AK190" s="3"/>
      <c r="AL190" s="3"/>
    </row>
    <row r="191" spans="12:38" ht="12.75">
      <c r="L191" s="3"/>
      <c r="M191" s="3"/>
      <c r="N191" s="3"/>
      <c r="O191" s="3"/>
      <c r="P191" s="3"/>
      <c r="Q191" s="3"/>
      <c r="R191" s="3"/>
      <c r="S191" s="3"/>
      <c r="T191" s="3"/>
      <c r="U191" s="3"/>
      <c r="V191" s="3"/>
      <c r="W191" s="3"/>
      <c r="X191" s="3"/>
      <c r="Y191" s="3"/>
      <c r="Z191" s="392" t="s">
        <v>245</v>
      </c>
      <c r="AA191" s="393">
        <v>73</v>
      </c>
      <c r="AD191" s="3"/>
      <c r="AE191" s="3"/>
      <c r="AF191" s="3"/>
      <c r="AG191" s="3"/>
      <c r="AH191" s="3"/>
      <c r="AI191" s="3"/>
      <c r="AJ191" s="3"/>
      <c r="AK191" s="3"/>
      <c r="AL191" s="3"/>
    </row>
    <row r="192" spans="12:38" ht="12.75">
      <c r="L192" s="3"/>
      <c r="M192" s="3"/>
      <c r="N192" s="3"/>
      <c r="O192" s="3"/>
      <c r="P192" s="3"/>
      <c r="Q192" s="3"/>
      <c r="R192" s="3"/>
      <c r="S192" s="3"/>
      <c r="T192" s="3"/>
      <c r="U192" s="3"/>
      <c r="V192" s="3"/>
      <c r="W192" s="3"/>
      <c r="X192" s="3"/>
      <c r="Y192" s="3"/>
      <c r="Z192" s="392" t="s">
        <v>246</v>
      </c>
      <c r="AA192" s="393">
        <v>74</v>
      </c>
      <c r="AD192" s="3"/>
      <c r="AE192" s="3"/>
      <c r="AF192" s="3"/>
      <c r="AG192" s="3"/>
      <c r="AH192" s="3"/>
      <c r="AI192" s="3"/>
      <c r="AJ192" s="3"/>
      <c r="AK192" s="3"/>
      <c r="AL192" s="3"/>
    </row>
    <row r="193" spans="12:38" ht="12.75">
      <c r="L193" s="3"/>
      <c r="M193" s="3"/>
      <c r="N193" s="3"/>
      <c r="O193" s="3"/>
      <c r="P193" s="3"/>
      <c r="Q193" s="3"/>
      <c r="R193" s="3"/>
      <c r="S193" s="3"/>
      <c r="T193" s="3"/>
      <c r="U193" s="3"/>
      <c r="V193" s="3"/>
      <c r="W193" s="3"/>
      <c r="X193" s="3"/>
      <c r="Y193" s="3"/>
      <c r="Z193" s="392" t="s">
        <v>264</v>
      </c>
      <c r="AA193" s="393">
        <v>75</v>
      </c>
      <c r="AB193" s="3"/>
      <c r="AD193" s="3"/>
      <c r="AE193" s="3"/>
      <c r="AF193" s="3"/>
      <c r="AG193" s="3"/>
      <c r="AH193" s="3"/>
      <c r="AI193" s="3"/>
      <c r="AJ193" s="3"/>
      <c r="AK193" s="3"/>
      <c r="AL193" s="3"/>
    </row>
    <row r="194" spans="12:38" ht="12.75">
      <c r="L194" s="3"/>
      <c r="M194" s="3"/>
      <c r="N194" s="3"/>
      <c r="O194" s="3"/>
      <c r="P194" s="3"/>
      <c r="Q194" s="3"/>
      <c r="R194" s="3"/>
      <c r="S194" s="3"/>
      <c r="T194" s="3"/>
      <c r="U194" s="3"/>
      <c r="V194" s="3"/>
      <c r="W194" s="3"/>
      <c r="X194" s="3"/>
      <c r="Y194" s="3"/>
      <c r="Z194" s="392" t="s">
        <v>247</v>
      </c>
      <c r="AA194" s="393">
        <v>76</v>
      </c>
      <c r="AB194" s="3"/>
      <c r="AC194" s="3"/>
      <c r="AD194" s="3"/>
      <c r="AE194" s="3"/>
      <c r="AF194" s="3"/>
      <c r="AG194" s="3"/>
      <c r="AH194" s="3"/>
      <c r="AI194" s="3"/>
      <c r="AJ194" s="3"/>
      <c r="AK194" s="3"/>
      <c r="AL194" s="3"/>
    </row>
    <row r="195" spans="12:38" ht="12.75">
      <c r="L195" s="3"/>
      <c r="M195" s="3"/>
      <c r="N195" s="3"/>
      <c r="O195" s="3"/>
      <c r="P195" s="3"/>
      <c r="Q195" s="3"/>
      <c r="R195" s="3"/>
      <c r="S195" s="3"/>
      <c r="T195" s="3"/>
      <c r="U195" s="3"/>
      <c r="V195" s="3"/>
      <c r="W195" s="3"/>
      <c r="X195" s="3"/>
      <c r="Y195" s="3"/>
      <c r="Z195" s="392" t="s">
        <v>248</v>
      </c>
      <c r="AA195" s="393">
        <v>77</v>
      </c>
      <c r="AB195" s="3"/>
      <c r="AC195" s="3"/>
      <c r="AD195" s="3"/>
      <c r="AE195" s="3"/>
      <c r="AF195" s="3"/>
      <c r="AG195" s="3"/>
      <c r="AH195" s="3"/>
      <c r="AI195" s="3"/>
      <c r="AJ195" s="3"/>
      <c r="AK195" s="3"/>
      <c r="AL195" s="3"/>
    </row>
    <row r="196" spans="12:38" ht="12.75">
      <c r="L196" s="3"/>
      <c r="M196" s="3"/>
      <c r="N196" s="3"/>
      <c r="O196" s="3"/>
      <c r="P196" s="3"/>
      <c r="Q196" s="3"/>
      <c r="R196" s="3"/>
      <c r="S196" s="3"/>
      <c r="T196" s="3"/>
      <c r="U196" s="3"/>
      <c r="V196" s="3"/>
      <c r="W196" s="3"/>
      <c r="X196" s="3"/>
      <c r="Y196" s="3"/>
      <c r="Z196" s="392" t="s">
        <v>249</v>
      </c>
      <c r="AA196" s="393">
        <v>78</v>
      </c>
      <c r="AB196" s="3"/>
      <c r="AC196" s="3"/>
      <c r="AD196" s="3"/>
      <c r="AE196" s="3"/>
      <c r="AF196" s="3"/>
      <c r="AG196" s="3"/>
      <c r="AH196" s="3"/>
      <c r="AI196" s="3"/>
      <c r="AJ196" s="3"/>
      <c r="AK196" s="3"/>
      <c r="AL196" s="3"/>
    </row>
    <row r="197" spans="12:38" ht="12.75">
      <c r="L197" s="3"/>
      <c r="M197" s="3"/>
      <c r="N197" s="3"/>
      <c r="O197" s="3"/>
      <c r="P197" s="3"/>
      <c r="Q197" s="3"/>
      <c r="R197" s="3"/>
      <c r="S197" s="3"/>
      <c r="T197" s="3"/>
      <c r="U197" s="3"/>
      <c r="V197" s="3"/>
      <c r="W197" s="3"/>
      <c r="X197" s="3"/>
      <c r="Y197" s="3"/>
      <c r="Z197" s="392" t="s">
        <v>250</v>
      </c>
      <c r="AA197" s="393">
        <v>79</v>
      </c>
      <c r="AB197" s="3"/>
      <c r="AC197" s="3"/>
      <c r="AD197" s="3"/>
      <c r="AE197" s="3"/>
      <c r="AF197" s="3"/>
      <c r="AG197" s="3"/>
      <c r="AH197" s="3"/>
      <c r="AI197" s="3"/>
      <c r="AJ197" s="3"/>
      <c r="AK197" s="3"/>
      <c r="AL197" s="3"/>
    </row>
    <row r="198" spans="12:38" ht="12.75">
      <c r="L198" s="3"/>
      <c r="M198" s="3"/>
      <c r="N198" s="3"/>
      <c r="O198" s="3"/>
      <c r="P198" s="3"/>
      <c r="Q198" s="3"/>
      <c r="R198" s="3"/>
      <c r="S198" s="3"/>
      <c r="T198" s="3"/>
      <c r="U198" s="3"/>
      <c r="V198" s="3"/>
      <c r="W198" s="3"/>
      <c r="X198" s="3"/>
      <c r="Y198" s="3"/>
      <c r="Z198" s="392" t="s">
        <v>251</v>
      </c>
      <c r="AA198" s="393">
        <v>80</v>
      </c>
      <c r="AB198" s="3"/>
      <c r="AC198" s="3"/>
      <c r="AD198" s="3"/>
      <c r="AE198" s="3"/>
      <c r="AF198" s="3"/>
      <c r="AG198" s="3"/>
      <c r="AH198" s="3"/>
      <c r="AI198" s="3"/>
      <c r="AJ198" s="3"/>
      <c r="AK198" s="3"/>
      <c r="AL198" s="3"/>
    </row>
    <row r="199" spans="12:38" ht="12.75">
      <c r="L199" s="3"/>
      <c r="M199" s="3"/>
      <c r="N199" s="3"/>
      <c r="O199" s="3"/>
      <c r="P199" s="3"/>
      <c r="Q199" s="3"/>
      <c r="R199" s="3"/>
      <c r="S199" s="3"/>
      <c r="T199" s="3"/>
      <c r="U199" s="3"/>
      <c r="V199" s="3"/>
      <c r="W199" s="3"/>
      <c r="X199" s="3"/>
      <c r="Y199" s="3"/>
      <c r="Z199" s="392" t="s">
        <v>252</v>
      </c>
      <c r="AA199" s="393">
        <v>81</v>
      </c>
      <c r="AB199" s="3"/>
      <c r="AC199" s="3"/>
      <c r="AD199" s="3"/>
      <c r="AE199" s="3"/>
      <c r="AF199" s="3"/>
      <c r="AG199" s="3"/>
      <c r="AH199" s="3"/>
      <c r="AI199" s="3"/>
      <c r="AJ199" s="3"/>
      <c r="AK199" s="3"/>
      <c r="AL199" s="3"/>
    </row>
    <row r="200" spans="12:38" ht="22.5">
      <c r="L200" s="3"/>
      <c r="M200" s="3"/>
      <c r="N200" s="3"/>
      <c r="O200" s="3"/>
      <c r="P200" s="3"/>
      <c r="Q200" s="3"/>
      <c r="R200" s="3"/>
      <c r="S200" s="3"/>
      <c r="T200" s="3"/>
      <c r="U200" s="3"/>
      <c r="V200" s="3"/>
      <c r="W200" s="3"/>
      <c r="X200" s="3"/>
      <c r="Y200" s="3"/>
      <c r="Z200" s="392" t="s">
        <v>253</v>
      </c>
      <c r="AA200" s="393">
        <v>82</v>
      </c>
      <c r="AB200" s="3"/>
      <c r="AC200" s="3"/>
      <c r="AD200" s="3"/>
      <c r="AE200" s="3"/>
      <c r="AF200" s="3"/>
      <c r="AG200" s="3"/>
      <c r="AH200" s="3"/>
      <c r="AI200" s="3"/>
      <c r="AJ200" s="3"/>
      <c r="AK200" s="3"/>
      <c r="AL200" s="3"/>
    </row>
    <row r="201" spans="12:38" ht="12.75">
      <c r="L201" s="3"/>
      <c r="M201" s="3"/>
      <c r="N201" s="3"/>
      <c r="O201" s="3"/>
      <c r="P201" s="3"/>
      <c r="Q201" s="3"/>
      <c r="R201" s="3"/>
      <c r="S201" s="3"/>
      <c r="T201" s="3"/>
      <c r="U201" s="3"/>
      <c r="V201" s="3"/>
      <c r="W201" s="3"/>
      <c r="X201" s="3"/>
      <c r="Y201" s="3"/>
      <c r="Z201" s="392" t="s">
        <v>254</v>
      </c>
      <c r="AA201" s="393">
        <v>83</v>
      </c>
      <c r="AB201" s="3"/>
      <c r="AC201" s="3"/>
      <c r="AD201" s="3"/>
      <c r="AE201" s="3"/>
      <c r="AF201" s="3"/>
      <c r="AG201" s="3"/>
      <c r="AH201" s="3"/>
      <c r="AI201" s="3"/>
      <c r="AJ201" s="3"/>
      <c r="AK201" s="3"/>
      <c r="AL201" s="3"/>
    </row>
    <row r="202" spans="12:38" ht="12.75">
      <c r="L202" s="3"/>
      <c r="M202" s="3"/>
      <c r="N202" s="3"/>
      <c r="O202" s="3"/>
      <c r="P202" s="3"/>
      <c r="Q202" s="3"/>
      <c r="R202" s="3"/>
      <c r="S202" s="3"/>
      <c r="T202" s="3"/>
      <c r="U202" s="3"/>
      <c r="V202" s="3"/>
      <c r="W202" s="3"/>
      <c r="X202" s="3"/>
      <c r="Y202" s="3"/>
      <c r="Z202" s="392" t="s">
        <v>255</v>
      </c>
      <c r="AA202" s="393">
        <v>84</v>
      </c>
      <c r="AB202" s="3"/>
      <c r="AC202" s="3"/>
      <c r="AD202" s="3"/>
      <c r="AE202" s="3"/>
      <c r="AF202" s="3"/>
      <c r="AG202" s="3"/>
      <c r="AH202" s="3"/>
      <c r="AI202" s="3"/>
      <c r="AJ202" s="3"/>
      <c r="AK202" s="3"/>
      <c r="AL202" s="3"/>
    </row>
    <row r="203" spans="12:38" ht="12.75">
      <c r="L203" s="3"/>
      <c r="M203" s="3"/>
      <c r="N203" s="3"/>
      <c r="O203" s="3"/>
      <c r="P203" s="3"/>
      <c r="Q203" s="3"/>
      <c r="R203" s="3"/>
      <c r="S203" s="3"/>
      <c r="T203" s="3"/>
      <c r="U203" s="3"/>
      <c r="V203" s="3"/>
      <c r="W203" s="3"/>
      <c r="X203" s="3"/>
      <c r="Y203" s="3"/>
      <c r="Z203" s="392" t="s">
        <v>256</v>
      </c>
      <c r="AA203" s="393">
        <v>85</v>
      </c>
      <c r="AB203" s="3"/>
      <c r="AC203" s="3"/>
      <c r="AD203" s="3"/>
      <c r="AE203" s="3"/>
      <c r="AF203" s="3"/>
      <c r="AG203" s="3"/>
      <c r="AH203" s="3"/>
      <c r="AI203" s="3"/>
      <c r="AJ203" s="3"/>
      <c r="AK203" s="3"/>
      <c r="AL203" s="3"/>
    </row>
    <row r="204" spans="12:38" ht="12.75">
      <c r="L204" s="3"/>
      <c r="M204" s="3"/>
      <c r="N204" s="3"/>
      <c r="O204" s="3"/>
      <c r="P204" s="3"/>
      <c r="Q204" s="3"/>
      <c r="R204" s="3"/>
      <c r="S204" s="3"/>
      <c r="T204" s="3"/>
      <c r="U204" s="3"/>
      <c r="V204" s="3"/>
      <c r="W204" s="3"/>
      <c r="X204" s="3"/>
      <c r="Y204" s="3"/>
      <c r="Z204" s="392" t="s">
        <v>257</v>
      </c>
      <c r="AA204" s="393">
        <v>86</v>
      </c>
      <c r="AB204" s="3"/>
      <c r="AC204" s="3"/>
      <c r="AD204" s="3"/>
      <c r="AE204" s="3"/>
      <c r="AF204" s="3"/>
      <c r="AG204" s="3"/>
      <c r="AH204" s="3"/>
      <c r="AI204" s="3"/>
      <c r="AJ204" s="3"/>
      <c r="AK204" s="3"/>
      <c r="AL204" s="3"/>
    </row>
    <row r="205" spans="12:38" ht="12.75">
      <c r="L205" s="3"/>
      <c r="M205" s="3"/>
      <c r="N205" s="3"/>
      <c r="O205" s="3"/>
      <c r="P205" s="3"/>
      <c r="Q205" s="3"/>
      <c r="R205" s="3"/>
      <c r="S205" s="3"/>
      <c r="T205" s="3"/>
      <c r="U205" s="3"/>
      <c r="V205" s="3"/>
      <c r="W205" s="3"/>
      <c r="X205" s="3"/>
      <c r="Y205" s="3"/>
      <c r="Z205" s="392" t="s">
        <v>258</v>
      </c>
      <c r="AA205" s="393">
        <v>87</v>
      </c>
      <c r="AB205" s="3"/>
      <c r="AC205" s="3"/>
      <c r="AD205" s="3"/>
      <c r="AE205" s="3"/>
      <c r="AF205" s="3"/>
      <c r="AG205" s="3"/>
      <c r="AH205" s="3"/>
      <c r="AI205" s="3"/>
      <c r="AJ205" s="3"/>
      <c r="AK205" s="3"/>
      <c r="AL205" s="3"/>
    </row>
    <row r="206" spans="12:38" ht="12.75">
      <c r="L206" s="3"/>
      <c r="M206" s="3"/>
      <c r="N206" s="3"/>
      <c r="O206" s="3"/>
      <c r="P206" s="3"/>
      <c r="Q206" s="3"/>
      <c r="R206" s="3"/>
      <c r="S206" s="3"/>
      <c r="T206" s="3"/>
      <c r="U206" s="3"/>
      <c r="V206" s="3"/>
      <c r="W206" s="3"/>
      <c r="X206" s="3"/>
      <c r="Y206" s="3"/>
      <c r="Z206" s="392" t="s">
        <v>235</v>
      </c>
      <c r="AA206" s="393">
        <v>89</v>
      </c>
      <c r="AB206" s="3"/>
      <c r="AC206" s="3"/>
      <c r="AD206" s="3"/>
      <c r="AE206" s="3"/>
      <c r="AF206" s="3"/>
      <c r="AG206" s="3"/>
      <c r="AH206" s="3"/>
      <c r="AI206" s="3"/>
      <c r="AJ206" s="3"/>
      <c r="AK206" s="3"/>
      <c r="AL206" s="3"/>
    </row>
    <row r="207" spans="12:38" ht="12.75">
      <c r="L207" s="3"/>
      <c r="M207" s="3"/>
      <c r="N207" s="3"/>
      <c r="O207" s="3"/>
      <c r="P207" s="3"/>
      <c r="Q207" s="3"/>
      <c r="R207" s="3"/>
      <c r="S207" s="3"/>
      <c r="T207" s="3"/>
      <c r="U207" s="3"/>
      <c r="V207" s="3"/>
      <c r="W207" s="3"/>
      <c r="X207" s="3"/>
      <c r="Y207" s="3"/>
      <c r="Z207" s="392" t="s">
        <v>259</v>
      </c>
      <c r="AA207" s="393">
        <v>90</v>
      </c>
      <c r="AB207" s="3"/>
      <c r="AC207" s="3"/>
      <c r="AD207" s="3"/>
      <c r="AE207" s="3"/>
      <c r="AF207" s="3"/>
      <c r="AG207" s="3"/>
      <c r="AH207" s="3"/>
      <c r="AI207" s="3"/>
      <c r="AJ207" s="3"/>
      <c r="AK207" s="3"/>
      <c r="AL207" s="3"/>
    </row>
    <row r="208" spans="12:38" ht="12.75">
      <c r="L208" s="3"/>
      <c r="M208" s="3"/>
      <c r="N208" s="3"/>
      <c r="O208" s="3"/>
      <c r="P208" s="3"/>
      <c r="Q208" s="3"/>
      <c r="R208" s="3"/>
      <c r="S208" s="3"/>
      <c r="T208" s="3"/>
      <c r="U208" s="3"/>
      <c r="V208" s="3"/>
      <c r="W208" s="3"/>
      <c r="X208" s="3"/>
      <c r="Y208" s="3"/>
      <c r="Z208" s="392" t="s">
        <v>260</v>
      </c>
      <c r="AA208" s="393">
        <v>91</v>
      </c>
      <c r="AB208" s="3"/>
      <c r="AC208" s="3"/>
      <c r="AD208" s="3"/>
      <c r="AE208" s="3"/>
      <c r="AF208" s="3"/>
      <c r="AG208" s="3"/>
      <c r="AH208" s="3"/>
      <c r="AI208" s="3"/>
      <c r="AJ208" s="3"/>
      <c r="AK208" s="3"/>
      <c r="AL208" s="3"/>
    </row>
    <row r="209" spans="12:38" ht="12.75">
      <c r="L209" s="3"/>
      <c r="M209" s="3"/>
      <c r="N209" s="3"/>
      <c r="O209" s="3"/>
      <c r="P209" s="3"/>
      <c r="Q209" s="3"/>
      <c r="R209" s="3"/>
      <c r="S209" s="3"/>
      <c r="T209" s="3"/>
      <c r="U209" s="3"/>
      <c r="V209" s="3"/>
      <c r="W209" s="3"/>
      <c r="X209" s="3"/>
      <c r="Y209" s="3"/>
      <c r="Z209" s="392" t="s">
        <v>261</v>
      </c>
      <c r="AA209" s="393">
        <v>92</v>
      </c>
      <c r="AB209" s="3"/>
      <c r="AC209" s="3"/>
      <c r="AD209" s="3"/>
      <c r="AE209" s="3"/>
      <c r="AF209" s="3"/>
      <c r="AG209" s="3"/>
      <c r="AH209" s="3"/>
      <c r="AI209" s="3"/>
      <c r="AJ209" s="3"/>
      <c r="AK209" s="3"/>
      <c r="AL209" s="3"/>
    </row>
    <row r="210" spans="12:38" ht="12.75">
      <c r="L210" s="3"/>
      <c r="M210" s="3"/>
      <c r="N210" s="3"/>
      <c r="O210" s="3"/>
      <c r="P210" s="3"/>
      <c r="Q210" s="3"/>
      <c r="R210" s="3"/>
      <c r="S210" s="3"/>
      <c r="T210" s="3"/>
      <c r="U210" s="3"/>
      <c r="V210" s="3"/>
      <c r="W210" s="3"/>
      <c r="X210" s="3"/>
      <c r="Y210" s="3"/>
      <c r="Z210" s="392" t="s">
        <v>262</v>
      </c>
      <c r="AA210" s="393">
        <v>93</v>
      </c>
      <c r="AB210" s="3"/>
      <c r="AC210" s="3"/>
      <c r="AD210" s="3"/>
      <c r="AE210" s="3"/>
      <c r="AF210" s="3"/>
      <c r="AG210" s="3"/>
      <c r="AH210" s="3"/>
      <c r="AI210" s="3"/>
      <c r="AJ210" s="3"/>
      <c r="AK210" s="3"/>
      <c r="AL210" s="3"/>
    </row>
    <row r="211" spans="12:38" ht="12.75">
      <c r="L211" s="3"/>
      <c r="M211" s="3"/>
      <c r="N211" s="3"/>
      <c r="O211" s="3"/>
      <c r="P211" s="3"/>
      <c r="Q211" s="3"/>
      <c r="R211" s="3"/>
      <c r="S211" s="3"/>
      <c r="T211" s="3"/>
      <c r="U211" s="3"/>
      <c r="V211" s="3"/>
      <c r="W211" s="3"/>
      <c r="X211" s="3"/>
      <c r="Y211" s="3"/>
      <c r="Z211" s="392" t="s">
        <v>263</v>
      </c>
      <c r="AA211" s="393"/>
      <c r="AB211" s="3"/>
      <c r="AC211" s="3"/>
      <c r="AD211" s="3"/>
      <c r="AE211" s="3"/>
      <c r="AF211" s="3"/>
      <c r="AG211" s="3"/>
      <c r="AH211" s="3"/>
      <c r="AI211" s="3"/>
      <c r="AJ211" s="3"/>
      <c r="AK211" s="3"/>
      <c r="AL211" s="3"/>
    </row>
    <row r="212" spans="12:38" ht="12.75">
      <c r="L212" s="3"/>
      <c r="M212" s="3"/>
      <c r="N212" s="3"/>
      <c r="O212" s="3"/>
      <c r="P212" s="3"/>
      <c r="Q212" s="3"/>
      <c r="R212" s="3"/>
      <c r="S212" s="3"/>
      <c r="T212" s="3"/>
      <c r="U212" s="3"/>
      <c r="V212" s="3"/>
      <c r="W212" s="3"/>
      <c r="X212" s="3"/>
      <c r="Y212" s="3"/>
      <c r="Z212" s="392" t="s">
        <v>265</v>
      </c>
      <c r="AA212" s="393">
        <v>94</v>
      </c>
      <c r="AB212" s="3"/>
      <c r="AC212" s="3"/>
      <c r="AD212" s="3"/>
      <c r="AE212" s="3"/>
      <c r="AF212" s="3"/>
      <c r="AG212" s="3"/>
      <c r="AH212" s="3"/>
      <c r="AI212" s="3"/>
      <c r="AJ212" s="3"/>
      <c r="AK212" s="3"/>
      <c r="AL212" s="3"/>
    </row>
    <row r="213" spans="12:38" ht="12.75">
      <c r="L213" s="3"/>
      <c r="M213" s="3"/>
      <c r="N213" s="3"/>
      <c r="O213" s="3"/>
      <c r="P213" s="3"/>
      <c r="Q213" s="3"/>
      <c r="R213" s="3"/>
      <c r="S213" s="3"/>
      <c r="T213" s="3"/>
      <c r="U213" s="3"/>
      <c r="V213" s="3"/>
      <c r="W213" s="3"/>
      <c r="X213" s="3"/>
      <c r="Y213" s="3"/>
      <c r="Z213" s="392" t="s">
        <v>689</v>
      </c>
      <c r="AA213" s="393">
        <v>95</v>
      </c>
      <c r="AB213" s="3"/>
      <c r="AC213" s="3"/>
      <c r="AD213" s="3"/>
      <c r="AE213" s="3"/>
      <c r="AF213" s="3"/>
      <c r="AG213" s="3"/>
      <c r="AH213" s="3"/>
      <c r="AI213" s="3"/>
      <c r="AJ213" s="3"/>
      <c r="AK213" s="3"/>
      <c r="AL213" s="3"/>
    </row>
    <row r="214" spans="12:38" ht="12.75">
      <c r="L214" s="3"/>
      <c r="M214" s="3"/>
      <c r="N214" s="3"/>
      <c r="O214" s="3"/>
      <c r="P214" s="3"/>
      <c r="Q214" s="3"/>
      <c r="R214" s="3"/>
      <c r="S214" s="3"/>
      <c r="T214" s="3"/>
      <c r="U214" s="3"/>
      <c r="V214" s="3"/>
      <c r="W214" s="3"/>
      <c r="X214" s="3"/>
      <c r="Y214" s="3"/>
      <c r="Z214" s="392" t="s">
        <v>653</v>
      </c>
      <c r="AA214" s="393">
        <v>96</v>
      </c>
      <c r="AB214" s="3"/>
      <c r="AC214" s="3"/>
      <c r="AD214" s="3"/>
      <c r="AE214" s="3"/>
      <c r="AF214" s="3"/>
      <c r="AG214" s="3"/>
      <c r="AH214" s="3"/>
      <c r="AI214" s="3"/>
      <c r="AJ214" s="3"/>
      <c r="AK214" s="3"/>
      <c r="AL214" s="3"/>
    </row>
    <row r="215" spans="12:38" ht="12.75">
      <c r="L215" s="3"/>
      <c r="M215" s="3"/>
      <c r="N215" s="3"/>
      <c r="O215" s="3"/>
      <c r="P215" s="3"/>
      <c r="Q215" s="3"/>
      <c r="R215" s="3"/>
      <c r="S215" s="3"/>
      <c r="T215" s="3"/>
      <c r="U215" s="3"/>
      <c r="V215" s="3"/>
      <c r="W215" s="3"/>
      <c r="X215" s="3"/>
      <c r="Y215" s="3"/>
      <c r="Z215" s="392" t="s">
        <v>266</v>
      </c>
      <c r="AA215" s="393">
        <v>97</v>
      </c>
      <c r="AB215" s="3"/>
      <c r="AC215" s="3"/>
      <c r="AD215" s="3"/>
      <c r="AE215" s="3"/>
      <c r="AF215" s="3"/>
      <c r="AG215" s="3"/>
      <c r="AH215" s="3"/>
      <c r="AI215" s="3"/>
      <c r="AJ215" s="3"/>
      <c r="AK215" s="3"/>
      <c r="AL215" s="3"/>
    </row>
    <row r="216" spans="12:38" ht="12.75">
      <c r="L216" s="3"/>
      <c r="M216" s="3"/>
      <c r="N216" s="3"/>
      <c r="O216" s="3"/>
      <c r="P216" s="3"/>
      <c r="Q216" s="3"/>
      <c r="R216" s="3"/>
      <c r="S216" s="3"/>
      <c r="T216" s="3"/>
      <c r="U216" s="3"/>
      <c r="V216" s="3"/>
      <c r="W216" s="3"/>
      <c r="X216" s="3"/>
      <c r="Y216" s="3"/>
      <c r="Z216" s="392" t="s">
        <v>267</v>
      </c>
      <c r="AA216" s="393">
        <v>98</v>
      </c>
      <c r="AB216" s="3"/>
      <c r="AC216" s="3"/>
      <c r="AD216" s="3"/>
      <c r="AE216" s="3"/>
      <c r="AF216" s="3"/>
      <c r="AG216" s="3"/>
      <c r="AH216" s="3"/>
      <c r="AI216" s="3"/>
      <c r="AJ216" s="3"/>
      <c r="AK216" s="3"/>
      <c r="AL216" s="3"/>
    </row>
    <row r="217" spans="26:29" ht="12.75">
      <c r="Z217" s="392" t="s">
        <v>268</v>
      </c>
      <c r="AA217" s="393">
        <v>99</v>
      </c>
      <c r="AC217" s="3"/>
    </row>
    <row r="219" spans="12:38" ht="12.75">
      <c r="L219" s="3"/>
      <c r="M219" s="3"/>
      <c r="N219" s="3"/>
      <c r="O219" s="3"/>
      <c r="P219" s="3"/>
      <c r="Q219" s="3"/>
      <c r="R219" s="3"/>
      <c r="S219" s="3"/>
      <c r="T219" s="3"/>
      <c r="U219" s="3"/>
      <c r="V219" s="3"/>
      <c r="W219" s="3"/>
      <c r="X219" s="3"/>
      <c r="Y219" s="3"/>
      <c r="AB219" s="3"/>
      <c r="AD219" s="3"/>
      <c r="AE219" s="3"/>
      <c r="AF219" s="3"/>
      <c r="AG219" s="3"/>
      <c r="AH219" s="3"/>
      <c r="AI219" s="3"/>
      <c r="AJ219" s="3"/>
      <c r="AK219" s="3"/>
      <c r="AL219" s="3"/>
    </row>
    <row r="220" spans="26:29" ht="12.75">
      <c r="Z220" s="385">
        <f>COUNTA(Z143:Z217)</f>
        <v>75</v>
      </c>
      <c r="AA220" s="385">
        <f>COUNTA(AA143:AA217)</f>
        <v>74</v>
      </c>
      <c r="AC220" s="3"/>
    </row>
  </sheetData>
  <sheetProtection/>
  <mergeCells count="44">
    <mergeCell ref="C103:K103"/>
    <mergeCell ref="D53:G53"/>
    <mergeCell ref="D54:G54"/>
    <mergeCell ref="D55:G55"/>
    <mergeCell ref="H55:K55"/>
    <mergeCell ref="C118:K118"/>
    <mergeCell ref="C68:H68"/>
    <mergeCell ref="C74:J74"/>
    <mergeCell ref="C75:J75"/>
    <mergeCell ref="C76:J76"/>
    <mergeCell ref="C77:J77"/>
    <mergeCell ref="C72:H72"/>
    <mergeCell ref="C91:K91"/>
    <mergeCell ref="C69:H70"/>
    <mergeCell ref="C84:J84"/>
    <mergeCell ref="J9:K9"/>
    <mergeCell ref="C61:J61"/>
    <mergeCell ref="A1:K1"/>
    <mergeCell ref="A2:K2"/>
    <mergeCell ref="A3:K3"/>
    <mergeCell ref="A6:C6"/>
    <mergeCell ref="D6:K6"/>
    <mergeCell ref="A9:B9"/>
    <mergeCell ref="H9:I9"/>
    <mergeCell ref="C120:K121"/>
    <mergeCell ref="C122:K122"/>
    <mergeCell ref="C78:J78"/>
    <mergeCell ref="C79:J79"/>
    <mergeCell ref="C80:J80"/>
    <mergeCell ref="C81:J81"/>
    <mergeCell ref="C105:K106"/>
    <mergeCell ref="C107:K107"/>
    <mergeCell ref="C95:K95"/>
    <mergeCell ref="B89:K89"/>
    <mergeCell ref="B139:K139"/>
    <mergeCell ref="B55:C55"/>
    <mergeCell ref="C66:J66"/>
    <mergeCell ref="J11:K11"/>
    <mergeCell ref="B13:K13"/>
    <mergeCell ref="B53:C53"/>
    <mergeCell ref="B54:C54"/>
    <mergeCell ref="B20:K20"/>
    <mergeCell ref="C60:K60"/>
    <mergeCell ref="C93:K94"/>
  </mergeCells>
  <dataValidations count="8">
    <dataValidation type="list" allowBlank="1" showInputMessage="1" showErrorMessage="1" prompt="Select from drop down menu." sqref="F9">
      <formula1>$AD$142:$AD$149</formula1>
    </dataValidation>
    <dataValidation type="list" allowBlank="1" showInputMessage="1" showErrorMessage="1" prompt="Please click on drop-down arrow to choose from menu." sqref="J73">
      <formula1>$AA$15:$AA$17</formula1>
    </dataValidation>
    <dataValidation type="list" allowBlank="1" showInputMessage="1" showErrorMessage="1" prompt="Select Yes or No from the drop down menu." sqref="J72 J70 J68">
      <formula1>$AA$15:$AA$17</formula1>
    </dataValidation>
    <dataValidation type="list" allowBlank="1" showInputMessage="1" showErrorMessage="1" prompt="Select Yes or No from the drop down menu." sqref="I47 I27 I45 I43 I39 I37 I35 I33 I29 I31">
      <formula1>"Yes, No"</formula1>
    </dataValidation>
    <dataValidation type="list" allowBlank="1" showInputMessage="1" showErrorMessage="1" prompt="Select Yes, No or N/A." sqref="I41">
      <formula1>"     , Yes, No, N/A"</formula1>
    </dataValidation>
    <dataValidation type="list" allowBlank="1" showInputMessage="1" showErrorMessage="1" prompt="Select from drop down menu." sqref="J9:K9">
      <formula1>$AC$142:$AC$188</formula1>
    </dataValidation>
    <dataValidation type="list" allowBlank="1" showInputMessage="1" showErrorMessage="1" prompt="Select from drop down menu." sqref="D6:K6">
      <formula1>$Z$142:$Z$217</formula1>
    </dataValidation>
    <dataValidation type="list" allowBlank="1" showInputMessage="1" showErrorMessage="1" prompt="Select from drop down menu." sqref="C9">
      <formula1>$AA$142:$AA$217</formula1>
    </dataValidation>
  </dataValidations>
  <printOptions horizontalCentered="1"/>
  <pageMargins left="0.2" right="0.24" top="0.53" bottom="0.6" header="0.32" footer="0.34"/>
  <pageSetup horizontalDpi="600" verticalDpi="600" orientation="portrait" r:id="rId4"/>
  <headerFooter alignWithMargins="0">
    <oddFooter>&amp;R&amp;"Calibri,Regular"Cover: &amp;P</oddFooter>
  </headerFooter>
  <ignoredErrors>
    <ignoredError sqref="K4" unlockedFormula="1"/>
  </ignoredErrors>
  <drawing r:id="rId3"/>
  <legacyDrawing r:id="rId2"/>
</worksheet>
</file>

<file path=xl/worksheets/sheet3.xml><?xml version="1.0" encoding="utf-8"?>
<worksheet xmlns="http://schemas.openxmlformats.org/spreadsheetml/2006/main" xmlns:r="http://schemas.openxmlformats.org/officeDocument/2006/relationships">
  <sheetPr>
    <tabColor rgb="FF800000"/>
    <pageSetUpPr fitToPage="1"/>
  </sheetPr>
  <dimension ref="A1:H78"/>
  <sheetViews>
    <sheetView showGridLines="0" zoomScalePageLayoutView="0" workbookViewId="0" topLeftCell="A43">
      <selection activeCell="J31" sqref="J31"/>
    </sheetView>
  </sheetViews>
  <sheetFormatPr defaultColWidth="9.140625" defaultRowHeight="12.75"/>
  <cols>
    <col min="1" max="1" width="6.140625" style="55" customWidth="1"/>
    <col min="2" max="2" width="22.421875" style="2" customWidth="1"/>
    <col min="3" max="3" width="16.421875" style="2" customWidth="1"/>
    <col min="4" max="4" width="15.8515625" style="2" customWidth="1"/>
    <col min="5" max="5" width="16.421875" style="2" customWidth="1"/>
    <col min="6" max="6" width="16.57421875" style="2" customWidth="1"/>
    <col min="7" max="7" width="16.8515625" style="8" customWidth="1"/>
    <col min="8" max="16384" width="9.140625" style="2" customWidth="1"/>
  </cols>
  <sheetData>
    <row r="1" spans="1:7" ht="36.75" customHeight="1" thickBot="1">
      <c r="A1" s="761">
        <f>Cover!D6</f>
        <v>0</v>
      </c>
      <c r="B1" s="762"/>
      <c r="C1" s="762"/>
      <c r="D1" s="762"/>
      <c r="E1" s="762"/>
      <c r="F1" s="762"/>
      <c r="G1" s="762"/>
    </row>
    <row r="2" spans="1:7" ht="24" thickBot="1">
      <c r="A2" s="758" t="s">
        <v>599</v>
      </c>
      <c r="B2" s="759"/>
      <c r="C2" s="759"/>
      <c r="D2" s="759"/>
      <c r="E2" s="759"/>
      <c r="F2" s="759"/>
      <c r="G2" s="760"/>
    </row>
    <row r="3" spans="1:7" ht="23.25" customHeight="1" thickBot="1">
      <c r="A3" s="763" t="s">
        <v>803</v>
      </c>
      <c r="B3" s="764"/>
      <c r="C3" s="764"/>
      <c r="D3" s="764"/>
      <c r="E3" s="764"/>
      <c r="F3" s="764"/>
      <c r="G3" s="765"/>
    </row>
    <row r="4" spans="1:7" s="212" customFormat="1" ht="6" customHeight="1" thickBot="1">
      <c r="A4" s="199"/>
      <c r="B4" s="70"/>
      <c r="C4" s="70"/>
      <c r="D4" s="70"/>
      <c r="E4" s="70"/>
      <c r="F4" s="70"/>
      <c r="G4" s="200"/>
    </row>
    <row r="5" spans="1:7" s="213" customFormat="1" ht="22.5" customHeight="1" thickBot="1">
      <c r="A5" s="201" t="s">
        <v>187</v>
      </c>
      <c r="B5" s="193" t="s">
        <v>67</v>
      </c>
      <c r="C5" s="193" t="s">
        <v>163</v>
      </c>
      <c r="D5" s="193" t="s">
        <v>100</v>
      </c>
      <c r="E5" s="193" t="s">
        <v>101</v>
      </c>
      <c r="F5" s="193" t="s">
        <v>102</v>
      </c>
      <c r="G5" s="202" t="s">
        <v>314</v>
      </c>
    </row>
    <row r="6" spans="1:7" s="400" customFormat="1" ht="18.75" customHeight="1" thickBot="1">
      <c r="A6" s="766" t="s">
        <v>315</v>
      </c>
      <c r="B6" s="767"/>
      <c r="C6" s="767"/>
      <c r="D6" s="767"/>
      <c r="E6" s="767"/>
      <c r="F6" s="767"/>
      <c r="G6" s="768"/>
    </row>
    <row r="7" spans="1:7" s="212" customFormat="1" ht="6" customHeight="1">
      <c r="A7" s="204"/>
      <c r="B7" s="190"/>
      <c r="C7" s="190"/>
      <c r="D7" s="190"/>
      <c r="E7" s="190"/>
      <c r="F7" s="190"/>
      <c r="G7" s="205"/>
    </row>
    <row r="8" spans="1:7" s="16" customFormat="1" ht="12.75">
      <c r="A8" s="299">
        <v>1100</v>
      </c>
      <c r="B8" s="211" t="s">
        <v>500</v>
      </c>
      <c r="C8" s="214">
        <v>0</v>
      </c>
      <c r="D8" s="214">
        <v>0</v>
      </c>
      <c r="E8" s="214">
        <v>0</v>
      </c>
      <c r="F8" s="214">
        <v>0</v>
      </c>
      <c r="G8" s="220">
        <f aca="true" t="shared" si="0" ref="G8:G15">SUM(C8:F8)</f>
        <v>0</v>
      </c>
    </row>
    <row r="9" spans="1:7" s="16" customFormat="1" ht="12.75">
      <c r="A9" s="299">
        <v>1150</v>
      </c>
      <c r="B9" s="211" t="s">
        <v>501</v>
      </c>
      <c r="C9" s="214">
        <v>0</v>
      </c>
      <c r="D9" s="214">
        <v>0</v>
      </c>
      <c r="E9" s="214">
        <v>0</v>
      </c>
      <c r="F9" s="214">
        <v>0</v>
      </c>
      <c r="G9" s="221">
        <f t="shared" si="0"/>
        <v>0</v>
      </c>
    </row>
    <row r="10" spans="1:7" s="16" customFormat="1" ht="12.75">
      <c r="A10" s="299">
        <v>1190</v>
      </c>
      <c r="B10" s="211" t="s">
        <v>502</v>
      </c>
      <c r="C10" s="214">
        <v>0</v>
      </c>
      <c r="D10" s="214">
        <v>0</v>
      </c>
      <c r="E10" s="214">
        <v>0</v>
      </c>
      <c r="F10" s="214">
        <v>0</v>
      </c>
      <c r="G10" s="221">
        <f t="shared" si="0"/>
        <v>0</v>
      </c>
    </row>
    <row r="11" spans="1:7" s="16" customFormat="1" ht="12.75">
      <c r="A11" s="299">
        <v>1200</v>
      </c>
      <c r="B11" s="211" t="s">
        <v>503</v>
      </c>
      <c r="C11" s="214">
        <v>0</v>
      </c>
      <c r="D11" s="214">
        <v>0</v>
      </c>
      <c r="E11" s="214">
        <v>0</v>
      </c>
      <c r="F11" s="214">
        <v>0</v>
      </c>
      <c r="G11" s="221">
        <f t="shared" si="0"/>
        <v>0</v>
      </c>
    </row>
    <row r="12" spans="1:7" s="16" customFormat="1" ht="12.75">
      <c r="A12" s="299">
        <v>1300</v>
      </c>
      <c r="B12" s="211" t="s">
        <v>548</v>
      </c>
      <c r="C12" s="214">
        <v>0</v>
      </c>
      <c r="D12" s="214">
        <v>0</v>
      </c>
      <c r="E12" s="214">
        <v>0</v>
      </c>
      <c r="F12" s="214">
        <v>0</v>
      </c>
      <c r="G12" s="221">
        <f t="shared" si="0"/>
        <v>0</v>
      </c>
    </row>
    <row r="13" spans="1:7" s="16" customFormat="1" ht="12.75" customHeight="1">
      <c r="A13" s="299">
        <v>1400</v>
      </c>
      <c r="B13" s="211" t="s">
        <v>504</v>
      </c>
      <c r="C13" s="214">
        <v>0</v>
      </c>
      <c r="D13" s="214">
        <v>0</v>
      </c>
      <c r="E13" s="214">
        <v>0</v>
      </c>
      <c r="F13" s="214">
        <v>0</v>
      </c>
      <c r="G13" s="221">
        <f t="shared" si="0"/>
        <v>0</v>
      </c>
    </row>
    <row r="14" spans="1:7" s="16" customFormat="1" ht="13.5" customHeight="1">
      <c r="A14" s="299">
        <v>1600</v>
      </c>
      <c r="B14" s="211" t="s">
        <v>505</v>
      </c>
      <c r="C14" s="214">
        <v>0</v>
      </c>
      <c r="D14" s="214">
        <v>0</v>
      </c>
      <c r="E14" s="214">
        <v>0</v>
      </c>
      <c r="F14" s="214">
        <v>0</v>
      </c>
      <c r="G14" s="221">
        <f t="shared" si="0"/>
        <v>0</v>
      </c>
    </row>
    <row r="15" spans="1:7" s="16" customFormat="1" ht="13.5" customHeight="1">
      <c r="A15" s="299">
        <v>1800</v>
      </c>
      <c r="B15" s="211" t="s">
        <v>506</v>
      </c>
      <c r="C15" s="215">
        <v>0</v>
      </c>
      <c r="D15" s="215">
        <v>0</v>
      </c>
      <c r="E15" s="215">
        <v>0</v>
      </c>
      <c r="F15" s="215">
        <v>0</v>
      </c>
      <c r="G15" s="222">
        <f t="shared" si="0"/>
        <v>0</v>
      </c>
    </row>
    <row r="16" spans="1:7" s="216" customFormat="1" ht="22.5" customHeight="1" thickBot="1">
      <c r="A16" s="300"/>
      <c r="B16" s="301" t="s">
        <v>520</v>
      </c>
      <c r="C16" s="224">
        <f>SUM(C8:C15)</f>
        <v>0</v>
      </c>
      <c r="D16" s="224">
        <f>SUM(D8:D15)</f>
        <v>0</v>
      </c>
      <c r="E16" s="224">
        <f>SUM(E8:E15)</f>
        <v>0</v>
      </c>
      <c r="F16" s="224">
        <f>SUM(F8:F15)</f>
        <v>0</v>
      </c>
      <c r="G16" s="223">
        <f>SUM(G8:G15)</f>
        <v>0</v>
      </c>
    </row>
    <row r="17" spans="1:7" s="217" customFormat="1" ht="18.75" customHeight="1" thickBot="1">
      <c r="A17" s="766" t="s">
        <v>53</v>
      </c>
      <c r="B17" s="767"/>
      <c r="C17" s="767"/>
      <c r="D17" s="767"/>
      <c r="E17" s="767"/>
      <c r="F17" s="767"/>
      <c r="G17" s="768"/>
    </row>
    <row r="18" spans="1:7" s="212" customFormat="1" ht="6" customHeight="1">
      <c r="A18" s="204"/>
      <c r="B18" s="190"/>
      <c r="C18" s="190"/>
      <c r="D18" s="190"/>
      <c r="E18" s="190"/>
      <c r="F18" s="190"/>
      <c r="G18" s="304"/>
    </row>
    <row r="19" spans="1:7" s="218" customFormat="1" ht="12.75">
      <c r="A19" s="299">
        <v>2100</v>
      </c>
      <c r="B19" s="211" t="s">
        <v>507</v>
      </c>
      <c r="C19" s="214">
        <v>0</v>
      </c>
      <c r="D19" s="214">
        <v>0</v>
      </c>
      <c r="E19" s="214">
        <v>0</v>
      </c>
      <c r="F19" s="214">
        <v>0</v>
      </c>
      <c r="G19" s="221">
        <f aca="true" t="shared" si="1" ref="G19:G30">SUM(C19:F19)</f>
        <v>0</v>
      </c>
    </row>
    <row r="20" spans="1:7" s="218" customFormat="1" ht="13.5" customHeight="1">
      <c r="A20" s="299">
        <v>2150</v>
      </c>
      <c r="B20" s="211" t="s">
        <v>508</v>
      </c>
      <c r="C20" s="214">
        <v>0</v>
      </c>
      <c r="D20" s="214">
        <v>0</v>
      </c>
      <c r="E20" s="214">
        <v>0</v>
      </c>
      <c r="F20" s="214">
        <v>0</v>
      </c>
      <c r="G20" s="221">
        <f t="shared" si="1"/>
        <v>0</v>
      </c>
    </row>
    <row r="21" spans="1:7" s="218" customFormat="1" ht="12.75">
      <c r="A21" s="299">
        <v>2200</v>
      </c>
      <c r="B21" s="211" t="s">
        <v>509</v>
      </c>
      <c r="C21" s="214">
        <v>0</v>
      </c>
      <c r="D21" s="214">
        <v>0</v>
      </c>
      <c r="E21" s="214">
        <v>0</v>
      </c>
      <c r="F21" s="214">
        <v>0</v>
      </c>
      <c r="G21" s="221">
        <f t="shared" si="1"/>
        <v>0</v>
      </c>
    </row>
    <row r="22" spans="1:7" s="218" customFormat="1" ht="12.75">
      <c r="A22" s="299">
        <v>2300</v>
      </c>
      <c r="B22" s="211" t="s">
        <v>510</v>
      </c>
      <c r="C22" s="214">
        <v>0</v>
      </c>
      <c r="D22" s="214">
        <v>0</v>
      </c>
      <c r="E22" s="214">
        <v>0</v>
      </c>
      <c r="F22" s="214">
        <v>0</v>
      </c>
      <c r="G22" s="221">
        <f t="shared" si="1"/>
        <v>0</v>
      </c>
    </row>
    <row r="23" spans="1:7" s="218" customFormat="1" ht="12.75">
      <c r="A23" s="299">
        <v>2350</v>
      </c>
      <c r="B23" s="211" t="s">
        <v>547</v>
      </c>
      <c r="C23" s="214">
        <v>0</v>
      </c>
      <c r="D23" s="214">
        <v>0</v>
      </c>
      <c r="E23" s="214">
        <v>0</v>
      </c>
      <c r="F23" s="214">
        <v>0</v>
      </c>
      <c r="G23" s="221">
        <f t="shared" si="1"/>
        <v>0</v>
      </c>
    </row>
    <row r="24" spans="1:7" s="218" customFormat="1" ht="12.75">
      <c r="A24" s="299">
        <v>2400</v>
      </c>
      <c r="B24" s="211" t="s">
        <v>511</v>
      </c>
      <c r="C24" s="214">
        <v>0</v>
      </c>
      <c r="D24" s="214">
        <v>0</v>
      </c>
      <c r="E24" s="214">
        <v>0</v>
      </c>
      <c r="F24" s="214">
        <v>0</v>
      </c>
      <c r="G24" s="221">
        <f t="shared" si="1"/>
        <v>0</v>
      </c>
    </row>
    <row r="25" spans="1:7" s="218" customFormat="1" ht="12.75">
      <c r="A25" s="299">
        <v>2500</v>
      </c>
      <c r="B25" s="211" t="s">
        <v>512</v>
      </c>
      <c r="C25" s="214">
        <v>0</v>
      </c>
      <c r="D25" s="214">
        <v>0</v>
      </c>
      <c r="E25" s="214">
        <v>0</v>
      </c>
      <c r="F25" s="214">
        <v>0</v>
      </c>
      <c r="G25" s="221">
        <f t="shared" si="1"/>
        <v>0</v>
      </c>
    </row>
    <row r="26" spans="1:7" s="218" customFormat="1" ht="12.75">
      <c r="A26" s="299">
        <v>2600</v>
      </c>
      <c r="B26" s="211" t="s">
        <v>513</v>
      </c>
      <c r="C26" s="214">
        <v>0</v>
      </c>
      <c r="D26" s="214">
        <v>0</v>
      </c>
      <c r="E26" s="214">
        <v>0</v>
      </c>
      <c r="F26" s="214">
        <v>0</v>
      </c>
      <c r="G26" s="221">
        <f t="shared" si="1"/>
        <v>0</v>
      </c>
    </row>
    <row r="27" spans="1:7" s="218" customFormat="1" ht="12.75">
      <c r="A27" s="299">
        <v>2700</v>
      </c>
      <c r="B27" s="211" t="s">
        <v>514</v>
      </c>
      <c r="C27" s="214">
        <v>0</v>
      </c>
      <c r="D27" s="214">
        <v>0</v>
      </c>
      <c r="E27" s="214">
        <v>0</v>
      </c>
      <c r="F27" s="214">
        <v>0</v>
      </c>
      <c r="G27" s="221">
        <f t="shared" si="1"/>
        <v>0</v>
      </c>
    </row>
    <row r="28" spans="1:7" s="218" customFormat="1" ht="12.75">
      <c r="A28" s="299">
        <v>2800</v>
      </c>
      <c r="B28" s="211" t="s">
        <v>515</v>
      </c>
      <c r="C28" s="214">
        <v>0</v>
      </c>
      <c r="D28" s="214">
        <v>0</v>
      </c>
      <c r="E28" s="214">
        <v>0</v>
      </c>
      <c r="F28" s="214">
        <v>0</v>
      </c>
      <c r="G28" s="221">
        <f t="shared" si="1"/>
        <v>0</v>
      </c>
    </row>
    <row r="29" spans="1:7" s="218" customFormat="1" ht="12.75">
      <c r="A29" s="299">
        <v>2900</v>
      </c>
      <c r="B29" s="211" t="s">
        <v>516</v>
      </c>
      <c r="C29" s="214">
        <v>0</v>
      </c>
      <c r="D29" s="214">
        <v>0</v>
      </c>
      <c r="E29" s="214">
        <v>0</v>
      </c>
      <c r="F29" s="214">
        <v>0</v>
      </c>
      <c r="G29" s="221">
        <f t="shared" si="1"/>
        <v>0</v>
      </c>
    </row>
    <row r="30" spans="1:7" s="218" customFormat="1" ht="12.75">
      <c r="A30" s="299"/>
      <c r="B30" s="211" t="s">
        <v>517</v>
      </c>
      <c r="C30" s="215">
        <v>0</v>
      </c>
      <c r="D30" s="215">
        <v>0</v>
      </c>
      <c r="E30" s="215">
        <v>0</v>
      </c>
      <c r="F30" s="215">
        <v>0</v>
      </c>
      <c r="G30" s="222">
        <f t="shared" si="1"/>
        <v>0</v>
      </c>
    </row>
    <row r="31" spans="1:7" s="219" customFormat="1" ht="13.5" thickBot="1">
      <c r="A31" s="302"/>
      <c r="B31" s="303" t="s">
        <v>316</v>
      </c>
      <c r="C31" s="225">
        <f>SUM(C19:C30)</f>
        <v>0</v>
      </c>
      <c r="D31" s="225">
        <f>SUM(D19:D30)</f>
        <v>0</v>
      </c>
      <c r="E31" s="225">
        <f>SUM(E19:E30)</f>
        <v>0</v>
      </c>
      <c r="F31" s="225">
        <f>SUM(F19:F30)</f>
        <v>0</v>
      </c>
      <c r="G31" s="306">
        <f>SUM(G19:G30)</f>
        <v>0</v>
      </c>
    </row>
    <row r="32" spans="1:7" s="217" customFormat="1" ht="18" customHeight="1" thickBot="1">
      <c r="A32" s="766" t="s">
        <v>359</v>
      </c>
      <c r="B32" s="767"/>
      <c r="C32" s="767"/>
      <c r="D32" s="767"/>
      <c r="E32" s="767"/>
      <c r="F32" s="767"/>
      <c r="G32" s="768"/>
    </row>
    <row r="33" spans="1:7" s="212" customFormat="1" ht="6" customHeight="1">
      <c r="A33" s="204"/>
      <c r="B33" s="190"/>
      <c r="C33" s="190"/>
      <c r="D33" s="190"/>
      <c r="E33" s="190"/>
      <c r="F33" s="190"/>
      <c r="G33" s="205"/>
    </row>
    <row r="34" spans="1:7" s="218" customFormat="1" ht="12.75">
      <c r="A34" s="299">
        <v>3110</v>
      </c>
      <c r="B34" s="305" t="s">
        <v>518</v>
      </c>
      <c r="C34" s="214">
        <v>0</v>
      </c>
      <c r="D34" s="214">
        <v>0</v>
      </c>
      <c r="E34" s="214">
        <v>0</v>
      </c>
      <c r="F34" s="214">
        <v>0</v>
      </c>
      <c r="G34" s="221">
        <f>SUM(C34:F34)</f>
        <v>0</v>
      </c>
    </row>
    <row r="35" spans="1:7" s="218" customFormat="1" ht="12.75">
      <c r="A35" s="299">
        <v>3120</v>
      </c>
      <c r="B35" s="305" t="s">
        <v>519</v>
      </c>
      <c r="C35" s="214">
        <v>0</v>
      </c>
      <c r="D35" s="214">
        <v>0</v>
      </c>
      <c r="E35" s="214">
        <v>0</v>
      </c>
      <c r="F35" s="214">
        <v>0</v>
      </c>
      <c r="G35" s="221">
        <f>SUM(C35:F35)</f>
        <v>0</v>
      </c>
    </row>
    <row r="36" spans="1:7" s="218" customFormat="1" ht="12.75">
      <c r="A36" s="299">
        <v>3130</v>
      </c>
      <c r="B36" s="305" t="s">
        <v>20</v>
      </c>
      <c r="C36" s="214">
        <v>0</v>
      </c>
      <c r="D36" s="214">
        <v>0</v>
      </c>
      <c r="E36" s="214">
        <v>0</v>
      </c>
      <c r="F36" s="214">
        <v>0</v>
      </c>
      <c r="G36" s="221">
        <f>SUM(C36:F36)</f>
        <v>0</v>
      </c>
    </row>
    <row r="37" spans="1:7" s="219" customFormat="1" ht="15.75" customHeight="1">
      <c r="A37" s="302"/>
      <c r="B37" s="303" t="s">
        <v>317</v>
      </c>
      <c r="C37" s="226">
        <f>SUM(C34:C36)</f>
        <v>0</v>
      </c>
      <c r="D37" s="226">
        <f>SUM(D34:D36)</f>
        <v>0</v>
      </c>
      <c r="E37" s="226">
        <f>SUM(E34:E36)</f>
        <v>0</v>
      </c>
      <c r="F37" s="226">
        <f>SUM(F34:F36)</f>
        <v>0</v>
      </c>
      <c r="G37" s="227">
        <f>SUM(G34:G36)</f>
        <v>0</v>
      </c>
    </row>
    <row r="38" spans="1:7" s="216" customFormat="1" ht="3.75" customHeight="1">
      <c r="A38" s="206"/>
      <c r="B38" s="30"/>
      <c r="C38" s="228"/>
      <c r="D38" s="228"/>
      <c r="E38" s="228"/>
      <c r="F38" s="228"/>
      <c r="G38" s="229"/>
    </row>
    <row r="39" spans="1:7" s="216" customFormat="1" ht="22.5" customHeight="1" thickBot="1">
      <c r="A39" s="203"/>
      <c r="B39" s="301" t="s">
        <v>521</v>
      </c>
      <c r="C39" s="224">
        <f>C37+C31</f>
        <v>0</v>
      </c>
      <c r="D39" s="224">
        <f>D37+D31</f>
        <v>0</v>
      </c>
      <c r="E39" s="224">
        <f>E37+E31</f>
        <v>0</v>
      </c>
      <c r="F39" s="224">
        <f>F37+F31</f>
        <v>0</v>
      </c>
      <c r="G39" s="223">
        <f>G37+G31</f>
        <v>0</v>
      </c>
    </row>
    <row r="41" ht="13.5" thickBot="1"/>
    <row r="42" spans="1:7" ht="45.75" customHeight="1">
      <c r="A42" s="769" t="s">
        <v>593</v>
      </c>
      <c r="B42" s="770"/>
      <c r="C42" s="405">
        <f>C16-C39</f>
        <v>0</v>
      </c>
      <c r="D42" s="405">
        <f>D16-D39</f>
        <v>0</v>
      </c>
      <c r="E42" s="405">
        <f>E16-E39</f>
        <v>0</v>
      </c>
      <c r="F42" s="405">
        <f>F16-F39</f>
        <v>0</v>
      </c>
      <c r="G42" s="406">
        <f>G16-G39</f>
        <v>0</v>
      </c>
    </row>
    <row r="43" spans="1:7" ht="17.25" customHeight="1" thickBot="1">
      <c r="A43" s="771" t="s">
        <v>594</v>
      </c>
      <c r="B43" s="772"/>
      <c r="C43" s="407"/>
      <c r="D43" s="408"/>
      <c r="E43" s="408"/>
      <c r="F43" s="408"/>
      <c r="G43" s="409"/>
    </row>
    <row r="44" ht="12.75">
      <c r="A44" s="498"/>
    </row>
    <row r="45" spans="1:7" s="216" customFormat="1" ht="13.5" thickBot="1">
      <c r="A45" s="499"/>
      <c r="G45" s="8"/>
    </row>
    <row r="46" spans="1:7" ht="22.5" customHeight="1" thickBot="1">
      <c r="A46" s="500" t="s">
        <v>588</v>
      </c>
      <c r="B46" s="398"/>
      <c r="C46" s="398"/>
      <c r="D46" s="398"/>
      <c r="E46" s="398"/>
      <c r="F46" s="398"/>
      <c r="G46" s="399"/>
    </row>
    <row r="47" spans="1:7" ht="7.5" customHeight="1">
      <c r="A47" s="410"/>
      <c r="B47" s="411"/>
      <c r="C47" s="411"/>
      <c r="D47" s="411"/>
      <c r="E47" s="411"/>
      <c r="F47" s="411"/>
      <c r="G47" s="412"/>
    </row>
    <row r="48" spans="1:7" ht="7.5" customHeight="1" thickBot="1">
      <c r="A48" s="413"/>
      <c r="B48" s="414"/>
      <c r="C48" s="414"/>
      <c r="D48" s="414"/>
      <c r="E48" s="414"/>
      <c r="F48" s="414"/>
      <c r="G48" s="415"/>
    </row>
    <row r="49" spans="1:7" ht="13.5" thickBot="1">
      <c r="A49" s="477" t="s">
        <v>812</v>
      </c>
      <c r="B49" s="478"/>
      <c r="C49" s="478"/>
      <c r="D49" s="478"/>
      <c r="E49" s="478"/>
      <c r="F49" s="478"/>
      <c r="G49" s="479"/>
    </row>
    <row r="50" spans="1:8" ht="12.75">
      <c r="A50" s="480"/>
      <c r="B50" s="481" t="s">
        <v>501</v>
      </c>
      <c r="C50" s="482">
        <v>0</v>
      </c>
      <c r="D50" s="482">
        <v>0</v>
      </c>
      <c r="E50" s="482">
        <v>0</v>
      </c>
      <c r="F50" s="482">
        <v>0</v>
      </c>
      <c r="G50" s="483">
        <f>SUM(C50:F50)</f>
        <v>0</v>
      </c>
      <c r="H50" s="397"/>
    </row>
    <row r="51" spans="1:8" ht="12.75">
      <c r="A51" s="480"/>
      <c r="B51" s="481" t="s">
        <v>511</v>
      </c>
      <c r="C51" s="482">
        <v>0</v>
      </c>
      <c r="D51" s="482">
        <v>0</v>
      </c>
      <c r="E51" s="482">
        <v>0</v>
      </c>
      <c r="F51" s="482">
        <v>0</v>
      </c>
      <c r="G51" s="483">
        <f>SUM(C51:F51)</f>
        <v>0</v>
      </c>
      <c r="H51" s="216"/>
    </row>
    <row r="52" spans="1:8" ht="12.75">
      <c r="A52" s="480"/>
      <c r="B52" s="481" t="s">
        <v>586</v>
      </c>
      <c r="C52" s="482">
        <v>0</v>
      </c>
      <c r="D52" s="482">
        <v>0</v>
      </c>
      <c r="E52" s="482">
        <v>0</v>
      </c>
      <c r="F52" s="482">
        <v>0</v>
      </c>
      <c r="G52" s="483">
        <f>SUM(C52:F52)</f>
        <v>0</v>
      </c>
      <c r="H52" s="216"/>
    </row>
    <row r="53" spans="1:7" ht="13.5" thickBot="1">
      <c r="A53" s="480"/>
      <c r="B53" s="481"/>
      <c r="C53" s="481"/>
      <c r="D53" s="481"/>
      <c r="E53" s="481"/>
      <c r="F53" s="481"/>
      <c r="G53" s="484"/>
    </row>
    <row r="54" spans="1:7" ht="13.5" thickBot="1">
      <c r="A54" s="485" t="s">
        <v>587</v>
      </c>
      <c r="B54" s="486"/>
      <c r="C54" s="486"/>
      <c r="D54" s="486"/>
      <c r="E54" s="486"/>
      <c r="F54" s="486"/>
      <c r="G54" s="487"/>
    </row>
    <row r="55" spans="1:7" ht="13.5" customHeight="1">
      <c r="A55" s="488"/>
      <c r="B55" s="489" t="s">
        <v>501</v>
      </c>
      <c r="C55" s="490">
        <f>C9-C50</f>
        <v>0</v>
      </c>
      <c r="D55" s="490">
        <f>D9-D50</f>
        <v>0</v>
      </c>
      <c r="E55" s="490">
        <f>E9-E50</f>
        <v>0</v>
      </c>
      <c r="F55" s="490">
        <f>F9-F50</f>
        <v>0</v>
      </c>
      <c r="G55" s="491">
        <f>G9-G50</f>
        <v>0</v>
      </c>
    </row>
    <row r="56" spans="1:7" ht="12.75">
      <c r="A56" s="480"/>
      <c r="B56" s="481" t="s">
        <v>511</v>
      </c>
      <c r="C56" s="482">
        <f>C24-C51</f>
        <v>0</v>
      </c>
      <c r="D56" s="482">
        <f>D24-D51</f>
        <v>0</v>
      </c>
      <c r="E56" s="482">
        <f>E24-E51</f>
        <v>0</v>
      </c>
      <c r="F56" s="482">
        <f>F24-F51</f>
        <v>0</v>
      </c>
      <c r="G56" s="483">
        <f>G24-G51</f>
        <v>0</v>
      </c>
    </row>
    <row r="57" spans="1:7" ht="15.75">
      <c r="A57" s="492" t="s">
        <v>595</v>
      </c>
      <c r="B57" s="481" t="s">
        <v>586</v>
      </c>
      <c r="C57" s="493">
        <f>C37-C52</f>
        <v>0</v>
      </c>
      <c r="D57" s="493">
        <f>D37-D52</f>
        <v>0</v>
      </c>
      <c r="E57" s="493">
        <f>E37-E52</f>
        <v>0</v>
      </c>
      <c r="F57" s="493">
        <f>F37-F52</f>
        <v>0</v>
      </c>
      <c r="G57" s="494">
        <f>G37-G52</f>
        <v>0</v>
      </c>
    </row>
    <row r="58" spans="1:7" ht="12.75">
      <c r="A58" s="480"/>
      <c r="B58" s="481"/>
      <c r="C58" s="482"/>
      <c r="D58" s="482"/>
      <c r="E58" s="482"/>
      <c r="F58" s="482"/>
      <c r="G58" s="483"/>
    </row>
    <row r="59" spans="1:7" ht="15.75">
      <c r="A59" s="755" t="s">
        <v>596</v>
      </c>
      <c r="B59" s="756"/>
      <c r="C59" s="756"/>
      <c r="D59" s="756"/>
      <c r="E59" s="756"/>
      <c r="F59" s="756"/>
      <c r="G59" s="757"/>
    </row>
    <row r="60" spans="1:7" ht="15">
      <c r="A60" s="495" t="s">
        <v>597</v>
      </c>
      <c r="B60" s="496"/>
      <c r="C60" s="496"/>
      <c r="D60" s="496"/>
      <c r="E60" s="496"/>
      <c r="F60" s="496"/>
      <c r="G60" s="497"/>
    </row>
    <row r="61" spans="1:7" ht="16.5" thickBot="1">
      <c r="A61" s="501"/>
      <c r="B61" s="502"/>
      <c r="C61" s="502"/>
      <c r="D61" s="502"/>
      <c r="E61" s="502"/>
      <c r="F61" s="502"/>
      <c r="G61" s="503"/>
    </row>
    <row r="62" spans="1:7" ht="15.75" customHeight="1">
      <c r="A62" s="746" t="s">
        <v>655</v>
      </c>
      <c r="B62" s="747"/>
      <c r="C62" s="747"/>
      <c r="D62" s="747"/>
      <c r="E62" s="747"/>
      <c r="F62" s="747"/>
      <c r="G62" s="748"/>
    </row>
    <row r="63" spans="1:7" ht="12.75">
      <c r="A63" s="749"/>
      <c r="B63" s="750"/>
      <c r="C63" s="750"/>
      <c r="D63" s="750"/>
      <c r="E63" s="750"/>
      <c r="F63" s="750"/>
      <c r="G63" s="751"/>
    </row>
    <row r="64" spans="1:7" ht="12.75">
      <c r="A64" s="749"/>
      <c r="B64" s="750"/>
      <c r="C64" s="750"/>
      <c r="D64" s="750"/>
      <c r="E64" s="750"/>
      <c r="F64" s="750"/>
      <c r="G64" s="751"/>
    </row>
    <row r="65" spans="1:7" ht="12.75">
      <c r="A65" s="749"/>
      <c r="B65" s="750"/>
      <c r="C65" s="750"/>
      <c r="D65" s="750"/>
      <c r="E65" s="750"/>
      <c r="F65" s="750"/>
      <c r="G65" s="751"/>
    </row>
    <row r="66" spans="1:7" ht="12.75">
      <c r="A66" s="749"/>
      <c r="B66" s="750"/>
      <c r="C66" s="750"/>
      <c r="D66" s="750"/>
      <c r="E66" s="750"/>
      <c r="F66" s="750"/>
      <c r="G66" s="751"/>
    </row>
    <row r="67" spans="1:7" ht="12.75">
      <c r="A67" s="749"/>
      <c r="B67" s="750"/>
      <c r="C67" s="750"/>
      <c r="D67" s="750"/>
      <c r="E67" s="750"/>
      <c r="F67" s="750"/>
      <c r="G67" s="751"/>
    </row>
    <row r="68" spans="1:7" ht="12.75">
      <c r="A68" s="749"/>
      <c r="B68" s="750"/>
      <c r="C68" s="750"/>
      <c r="D68" s="750"/>
      <c r="E68" s="750"/>
      <c r="F68" s="750"/>
      <c r="G68" s="751"/>
    </row>
    <row r="69" spans="1:7" ht="12.75">
      <c r="A69" s="749"/>
      <c r="B69" s="750"/>
      <c r="C69" s="750"/>
      <c r="D69" s="750"/>
      <c r="E69" s="750"/>
      <c r="F69" s="750"/>
      <c r="G69" s="751"/>
    </row>
    <row r="70" spans="1:7" ht="12.75">
      <c r="A70" s="749"/>
      <c r="B70" s="750"/>
      <c r="C70" s="750"/>
      <c r="D70" s="750"/>
      <c r="E70" s="750"/>
      <c r="F70" s="750"/>
      <c r="G70" s="751"/>
    </row>
    <row r="71" spans="1:7" ht="12.75">
      <c r="A71" s="749"/>
      <c r="B71" s="750"/>
      <c r="C71" s="750"/>
      <c r="D71" s="750"/>
      <c r="E71" s="750"/>
      <c r="F71" s="750"/>
      <c r="G71" s="751"/>
    </row>
    <row r="72" spans="1:7" ht="12.75">
      <c r="A72" s="749"/>
      <c r="B72" s="750"/>
      <c r="C72" s="750"/>
      <c r="D72" s="750"/>
      <c r="E72" s="750"/>
      <c r="F72" s="750"/>
      <c r="G72" s="751"/>
    </row>
    <row r="73" spans="1:7" ht="12.75">
      <c r="A73" s="749"/>
      <c r="B73" s="750"/>
      <c r="C73" s="750"/>
      <c r="D73" s="750"/>
      <c r="E73" s="750"/>
      <c r="F73" s="750"/>
      <c r="G73" s="751"/>
    </row>
    <row r="74" spans="1:7" ht="12.75">
      <c r="A74" s="749"/>
      <c r="B74" s="750"/>
      <c r="C74" s="750"/>
      <c r="D74" s="750"/>
      <c r="E74" s="750"/>
      <c r="F74" s="750"/>
      <c r="G74" s="751"/>
    </row>
    <row r="75" spans="1:7" ht="12.75">
      <c r="A75" s="749"/>
      <c r="B75" s="750"/>
      <c r="C75" s="750"/>
      <c r="D75" s="750"/>
      <c r="E75" s="750"/>
      <c r="F75" s="750"/>
      <c r="G75" s="751"/>
    </row>
    <row r="76" spans="1:7" ht="12.75">
      <c r="A76" s="749"/>
      <c r="B76" s="750"/>
      <c r="C76" s="750"/>
      <c r="D76" s="750"/>
      <c r="E76" s="750"/>
      <c r="F76" s="750"/>
      <c r="G76" s="751"/>
    </row>
    <row r="77" spans="1:7" ht="12.75">
      <c r="A77" s="749"/>
      <c r="B77" s="750"/>
      <c r="C77" s="750"/>
      <c r="D77" s="750"/>
      <c r="E77" s="750"/>
      <c r="F77" s="750"/>
      <c r="G77" s="751"/>
    </row>
    <row r="78" spans="1:7" ht="13.5" thickBot="1">
      <c r="A78" s="752"/>
      <c r="B78" s="753"/>
      <c r="C78" s="753"/>
      <c r="D78" s="753"/>
      <c r="E78" s="753"/>
      <c r="F78" s="753"/>
      <c r="G78" s="754"/>
    </row>
  </sheetData>
  <sheetProtection password="CDD6" sheet="1" selectLockedCells="1"/>
  <mergeCells count="10">
    <mergeCell ref="A62:G78"/>
    <mergeCell ref="A59:G59"/>
    <mergeCell ref="A2:G2"/>
    <mergeCell ref="A1:G1"/>
    <mergeCell ref="A3:G3"/>
    <mergeCell ref="A6:G6"/>
    <mergeCell ref="A17:G17"/>
    <mergeCell ref="A32:G32"/>
    <mergeCell ref="A42:B42"/>
    <mergeCell ref="A43:B43"/>
  </mergeCells>
  <dataValidations count="2">
    <dataValidation type="decimal" allowBlank="1" showInputMessage="1" showErrorMessage="1" sqref="C8:G15 C19:G30">
      <formula1>-500000000000</formula1>
      <formula2>500000000000</formula2>
    </dataValidation>
    <dataValidation type="decimal" allowBlank="1" showInputMessage="1" showErrorMessage="1" sqref="C34:G36">
      <formula1>-50000000000</formula1>
      <formula2>50000000000</formula2>
    </dataValidation>
  </dataValidations>
  <printOptions horizontalCentered="1"/>
  <pageMargins left="0.17" right="0.23" top="0.4" bottom="0.49" header="0.28" footer="0.33"/>
  <pageSetup fitToHeight="0" fitToWidth="1" horizontalDpi="600" verticalDpi="600" orientation="portrait" scale="94" r:id="rId2"/>
  <headerFooter alignWithMargins="0">
    <oddFooter>&amp;R&amp;"Calibri,Regular"Balance Sheet: &amp;P</oddFooter>
  </headerFooter>
  <rowBreaks count="1" manualBreakCount="1">
    <brk id="44" max="255" man="1"/>
  </rowBreaks>
  <drawing r:id="rId1"/>
</worksheet>
</file>

<file path=xl/worksheets/sheet4.xml><?xml version="1.0" encoding="utf-8"?>
<worksheet xmlns="http://schemas.openxmlformats.org/spreadsheetml/2006/main" xmlns:r="http://schemas.openxmlformats.org/officeDocument/2006/relationships">
  <sheetPr>
    <tabColor rgb="FF800000"/>
  </sheetPr>
  <dimension ref="A1:H40"/>
  <sheetViews>
    <sheetView showGridLines="0" zoomScalePageLayoutView="0" workbookViewId="0" topLeftCell="A19">
      <selection activeCell="F43" sqref="F43"/>
    </sheetView>
  </sheetViews>
  <sheetFormatPr defaultColWidth="9.140625" defaultRowHeight="12.75"/>
  <cols>
    <col min="1" max="1" width="4.140625" style="55" customWidth="1"/>
    <col min="2" max="2" width="41.140625" style="2" customWidth="1"/>
    <col min="3" max="3" width="13.8515625" style="2" customWidth="1"/>
    <col min="4" max="4" width="13.00390625" style="2" customWidth="1"/>
    <col min="5" max="5" width="13.7109375" style="2" customWidth="1"/>
    <col min="6" max="6" width="17.421875" style="8" customWidth="1"/>
    <col min="7" max="16384" width="9.140625" style="2" customWidth="1"/>
  </cols>
  <sheetData>
    <row r="1" spans="1:6" ht="36.75" customHeight="1" thickBot="1">
      <c r="A1" s="761">
        <f>Cover!D6</f>
        <v>0</v>
      </c>
      <c r="B1" s="762"/>
      <c r="C1" s="762"/>
      <c r="D1" s="762"/>
      <c r="E1" s="762"/>
      <c r="F1" s="762"/>
    </row>
    <row r="2" spans="1:6" ht="23.25">
      <c r="A2" s="774" t="s">
        <v>585</v>
      </c>
      <c r="B2" s="775"/>
      <c r="C2" s="775"/>
      <c r="D2" s="775"/>
      <c r="E2" s="775"/>
      <c r="F2" s="776"/>
    </row>
    <row r="3" spans="1:6" ht="23.25" customHeight="1" thickBot="1">
      <c r="A3" s="777" t="s">
        <v>702</v>
      </c>
      <c r="B3" s="778"/>
      <c r="C3" s="778"/>
      <c r="D3" s="778"/>
      <c r="E3" s="778"/>
      <c r="F3" s="779"/>
    </row>
    <row r="4" spans="1:6" s="212" customFormat="1" ht="6" customHeight="1" thickBot="1">
      <c r="A4" s="530"/>
      <c r="B4" s="531"/>
      <c r="C4" s="531"/>
      <c r="D4" s="531"/>
      <c r="E4" s="531"/>
      <c r="F4" s="532"/>
    </row>
    <row r="5" spans="1:6" s="213" customFormat="1" ht="33.75" customHeight="1" thickBot="1">
      <c r="A5" s="201" t="s">
        <v>362</v>
      </c>
      <c r="B5" s="193"/>
      <c r="C5" s="417" t="s">
        <v>695</v>
      </c>
      <c r="D5" s="193" t="s">
        <v>562</v>
      </c>
      <c r="E5" s="193" t="s">
        <v>563</v>
      </c>
      <c r="F5" s="202" t="s">
        <v>815</v>
      </c>
    </row>
    <row r="6" spans="1:6" s="400" customFormat="1" ht="18.75" customHeight="1" thickBot="1">
      <c r="A6" s="766" t="s">
        <v>560</v>
      </c>
      <c r="B6" s="767"/>
      <c r="C6" s="767"/>
      <c r="D6" s="767"/>
      <c r="E6" s="767"/>
      <c r="F6" s="768"/>
    </row>
    <row r="7" spans="1:6" s="212" customFormat="1" ht="6" customHeight="1">
      <c r="A7" s="204"/>
      <c r="B7" s="190"/>
      <c r="C7" s="190"/>
      <c r="D7" s="190"/>
      <c r="E7" s="190"/>
      <c r="F7" s="205"/>
    </row>
    <row r="8" spans="1:7" s="16" customFormat="1" ht="17.25" customHeight="1">
      <c r="A8" s="299"/>
      <c r="B8" s="380" t="s">
        <v>577</v>
      </c>
      <c r="C8" s="214">
        <v>0</v>
      </c>
      <c r="D8" s="214">
        <v>0</v>
      </c>
      <c r="E8" s="214">
        <v>0</v>
      </c>
      <c r="F8" s="533">
        <f aca="true" t="shared" si="0" ref="F8:F14">C8+D8-E8</f>
        <v>0</v>
      </c>
      <c r="G8" s="418"/>
    </row>
    <row r="9" spans="1:7" s="16" customFormat="1" ht="17.25" customHeight="1">
      <c r="A9" s="299"/>
      <c r="B9" s="380" t="s">
        <v>578</v>
      </c>
      <c r="C9" s="214">
        <v>0</v>
      </c>
      <c r="D9" s="214">
        <v>0</v>
      </c>
      <c r="E9" s="214">
        <v>0</v>
      </c>
      <c r="F9" s="533">
        <f t="shared" si="0"/>
        <v>0</v>
      </c>
      <c r="G9" s="418"/>
    </row>
    <row r="10" spans="1:7" s="16" customFormat="1" ht="17.25" customHeight="1">
      <c r="A10" s="299"/>
      <c r="B10" s="380" t="s">
        <v>579</v>
      </c>
      <c r="C10" s="214">
        <v>0</v>
      </c>
      <c r="D10" s="214">
        <v>0</v>
      </c>
      <c r="E10" s="214">
        <v>0</v>
      </c>
      <c r="F10" s="533">
        <f t="shared" si="0"/>
        <v>0</v>
      </c>
      <c r="G10" s="418"/>
    </row>
    <row r="11" spans="1:7" s="16" customFormat="1" ht="17.25" customHeight="1">
      <c r="A11" s="299"/>
      <c r="B11" s="380" t="s">
        <v>580</v>
      </c>
      <c r="C11" s="214">
        <v>0</v>
      </c>
      <c r="D11" s="214">
        <v>0</v>
      </c>
      <c r="E11" s="214">
        <v>0</v>
      </c>
      <c r="F11" s="533">
        <f t="shared" si="0"/>
        <v>0</v>
      </c>
      <c r="G11" s="418"/>
    </row>
    <row r="12" spans="1:7" s="16" customFormat="1" ht="17.25" customHeight="1">
      <c r="A12" s="299"/>
      <c r="B12" s="380" t="s">
        <v>568</v>
      </c>
      <c r="C12" s="214">
        <v>0</v>
      </c>
      <c r="D12" s="214">
        <v>0</v>
      </c>
      <c r="E12" s="214">
        <v>0</v>
      </c>
      <c r="F12" s="533">
        <f t="shared" si="0"/>
        <v>0</v>
      </c>
      <c r="G12" s="418"/>
    </row>
    <row r="13" spans="1:7" s="16" customFormat="1" ht="17.25" customHeight="1">
      <c r="A13" s="299"/>
      <c r="B13" s="380" t="s">
        <v>569</v>
      </c>
      <c r="C13" s="214">
        <v>0</v>
      </c>
      <c r="D13" s="214">
        <v>0</v>
      </c>
      <c r="E13" s="214">
        <v>0</v>
      </c>
      <c r="F13" s="533">
        <f t="shared" si="0"/>
        <v>0</v>
      </c>
      <c r="G13" s="418"/>
    </row>
    <row r="14" spans="1:7" s="16" customFormat="1" ht="17.25" customHeight="1">
      <c r="A14" s="299"/>
      <c r="B14" s="380" t="s">
        <v>570</v>
      </c>
      <c r="C14" s="214">
        <v>0</v>
      </c>
      <c r="D14" s="214">
        <v>0</v>
      </c>
      <c r="E14" s="214">
        <v>0</v>
      </c>
      <c r="F14" s="533">
        <f t="shared" si="0"/>
        <v>0</v>
      </c>
      <c r="G14" s="418"/>
    </row>
    <row r="15" spans="1:7" s="16" customFormat="1" ht="17.25" customHeight="1">
      <c r="A15" s="299"/>
      <c r="B15" s="380" t="s">
        <v>571</v>
      </c>
      <c r="C15" s="214">
        <v>0</v>
      </c>
      <c r="D15" s="214">
        <v>0</v>
      </c>
      <c r="E15" s="214">
        <v>0</v>
      </c>
      <c r="F15" s="533">
        <f aca="true" t="shared" si="1" ref="F15:F20">C15+D15-E15</f>
        <v>0</v>
      </c>
      <c r="G15" s="418"/>
    </row>
    <row r="16" spans="1:7" s="16" customFormat="1" ht="17.25" customHeight="1">
      <c r="A16" s="299"/>
      <c r="B16" s="380" t="s">
        <v>572</v>
      </c>
      <c r="C16" s="214">
        <v>0</v>
      </c>
      <c r="D16" s="214">
        <v>0</v>
      </c>
      <c r="E16" s="214">
        <v>0</v>
      </c>
      <c r="F16" s="533">
        <f t="shared" si="1"/>
        <v>0</v>
      </c>
      <c r="G16" s="418"/>
    </row>
    <row r="17" spans="1:7" s="16" customFormat="1" ht="17.25" customHeight="1">
      <c r="A17" s="299"/>
      <c r="B17" s="380" t="s">
        <v>573</v>
      </c>
      <c r="C17" s="214">
        <v>0</v>
      </c>
      <c r="D17" s="214">
        <v>0</v>
      </c>
      <c r="E17" s="214">
        <v>0</v>
      </c>
      <c r="F17" s="533">
        <f t="shared" si="1"/>
        <v>0</v>
      </c>
      <c r="G17" s="418"/>
    </row>
    <row r="18" spans="1:7" s="16" customFormat="1" ht="17.25" customHeight="1">
      <c r="A18" s="299"/>
      <c r="B18" s="380" t="s">
        <v>575</v>
      </c>
      <c r="C18" s="214">
        <v>0</v>
      </c>
      <c r="D18" s="214">
        <v>0</v>
      </c>
      <c r="E18" s="214">
        <v>0</v>
      </c>
      <c r="F18" s="533">
        <f t="shared" si="1"/>
        <v>0</v>
      </c>
      <c r="G18" s="418"/>
    </row>
    <row r="19" spans="1:7" s="16" customFormat="1" ht="17.25" customHeight="1">
      <c r="A19" s="299"/>
      <c r="B19" s="380" t="s">
        <v>576</v>
      </c>
      <c r="C19" s="214">
        <v>0</v>
      </c>
      <c r="D19" s="214">
        <v>0</v>
      </c>
      <c r="E19" s="214">
        <v>0</v>
      </c>
      <c r="F19" s="533">
        <f t="shared" si="1"/>
        <v>0</v>
      </c>
      <c r="G19" s="418"/>
    </row>
    <row r="20" spans="1:7" s="16" customFormat="1" ht="17.25" customHeight="1">
      <c r="A20" s="299"/>
      <c r="B20" s="380" t="s">
        <v>581</v>
      </c>
      <c r="C20" s="215">
        <v>0</v>
      </c>
      <c r="D20" s="215">
        <v>0</v>
      </c>
      <c r="E20" s="215">
        <v>0</v>
      </c>
      <c r="F20" s="534">
        <f t="shared" si="1"/>
        <v>0</v>
      </c>
      <c r="G20" s="418"/>
    </row>
    <row r="21" spans="1:7" s="216" customFormat="1" ht="22.5" customHeight="1" thickBot="1">
      <c r="A21" s="300"/>
      <c r="B21" s="301" t="s">
        <v>566</v>
      </c>
      <c r="C21" s="224">
        <f>SUM(C8:C20)</f>
        <v>0</v>
      </c>
      <c r="D21" s="224">
        <f>SUM(D8:D20)</f>
        <v>0</v>
      </c>
      <c r="E21" s="224">
        <f>SUM(E8:E20)</f>
        <v>0</v>
      </c>
      <c r="F21" s="223">
        <f>C21+D21-E21</f>
        <v>0</v>
      </c>
      <c r="G21" s="418"/>
    </row>
    <row r="22" spans="1:6" s="217" customFormat="1" ht="18.75" customHeight="1" thickBot="1">
      <c r="A22" s="766" t="s">
        <v>561</v>
      </c>
      <c r="B22" s="767"/>
      <c r="C22" s="767"/>
      <c r="D22" s="767"/>
      <c r="E22" s="767"/>
      <c r="F22" s="768"/>
    </row>
    <row r="23" spans="1:6" s="212" customFormat="1" ht="6" customHeight="1">
      <c r="A23" s="204"/>
      <c r="B23" s="190"/>
      <c r="C23" s="190"/>
      <c r="D23" s="190"/>
      <c r="E23" s="190"/>
      <c r="F23" s="304"/>
    </row>
    <row r="24" spans="1:7" s="16" customFormat="1" ht="17.25" customHeight="1">
      <c r="A24" s="299"/>
      <c r="B24" s="380" t="s">
        <v>582</v>
      </c>
      <c r="C24" s="214">
        <v>0</v>
      </c>
      <c r="D24" s="214">
        <v>0</v>
      </c>
      <c r="E24" s="214">
        <v>0</v>
      </c>
      <c r="F24" s="533">
        <f>C24+D24-E24</f>
        <v>0</v>
      </c>
      <c r="G24" s="418"/>
    </row>
    <row r="25" spans="1:7" s="16" customFormat="1" ht="17.25" customHeight="1">
      <c r="A25" s="299"/>
      <c r="B25" s="380" t="s">
        <v>574</v>
      </c>
      <c r="C25" s="214">
        <v>0</v>
      </c>
      <c r="D25" s="214">
        <v>0</v>
      </c>
      <c r="E25" s="214">
        <v>0</v>
      </c>
      <c r="F25" s="533">
        <f>C25+D25-E25</f>
        <v>0</v>
      </c>
      <c r="G25" s="418"/>
    </row>
    <row r="26" spans="1:7" s="16" customFormat="1" ht="17.25" customHeight="1">
      <c r="A26" s="299"/>
      <c r="B26" s="380" t="s">
        <v>583</v>
      </c>
      <c r="C26" s="215">
        <v>0</v>
      </c>
      <c r="D26" s="215">
        <v>0</v>
      </c>
      <c r="E26" s="215">
        <v>0</v>
      </c>
      <c r="F26" s="534">
        <f>C26+D26-E26</f>
        <v>0</v>
      </c>
      <c r="G26" s="418"/>
    </row>
    <row r="27" spans="1:7" s="219" customFormat="1" ht="16.5" thickBot="1">
      <c r="A27" s="302"/>
      <c r="B27" s="301" t="s">
        <v>567</v>
      </c>
      <c r="C27" s="225">
        <f>SUM(C24:C26)</f>
        <v>0</v>
      </c>
      <c r="D27" s="225">
        <f>SUM(D24:D26)</f>
        <v>0</v>
      </c>
      <c r="E27" s="225">
        <f>SUM(E24:E26)</f>
        <v>0</v>
      </c>
      <c r="F27" s="535">
        <f>C27+D27-E27</f>
        <v>0</v>
      </c>
      <c r="G27" s="418"/>
    </row>
    <row r="28" spans="1:6" s="217" customFormat="1" ht="18" customHeight="1" thickBot="1">
      <c r="A28" s="766" t="s">
        <v>564</v>
      </c>
      <c r="B28" s="767"/>
      <c r="C28" s="767"/>
      <c r="D28" s="767"/>
      <c r="E28" s="767"/>
      <c r="F28" s="768"/>
    </row>
    <row r="29" spans="1:6" s="212" customFormat="1" ht="6" customHeight="1">
      <c r="A29" s="204"/>
      <c r="B29" s="190"/>
      <c r="C29" s="190"/>
      <c r="D29" s="190"/>
      <c r="E29" s="190"/>
      <c r="F29" s="205"/>
    </row>
    <row r="30" spans="1:6" s="16" customFormat="1" ht="17.25" customHeight="1">
      <c r="A30" s="299"/>
      <c r="B30" s="380" t="s">
        <v>564</v>
      </c>
      <c r="C30" s="215">
        <v>0</v>
      </c>
      <c r="D30" s="215">
        <v>0</v>
      </c>
      <c r="E30" s="215">
        <v>0</v>
      </c>
      <c r="F30" s="534">
        <f>C30+D30-E30</f>
        <v>0</v>
      </c>
    </row>
    <row r="31" spans="1:6" s="219" customFormat="1" ht="16.5" thickBot="1">
      <c r="A31" s="395"/>
      <c r="B31" s="301" t="s">
        <v>584</v>
      </c>
      <c r="C31" s="396">
        <f>C30</f>
        <v>0</v>
      </c>
      <c r="D31" s="396">
        <f>D30</f>
        <v>0</v>
      </c>
      <c r="E31" s="396">
        <f>E30</f>
        <v>0</v>
      </c>
      <c r="F31" s="535">
        <f>C31+D31-E31</f>
        <v>0</v>
      </c>
    </row>
    <row r="32" spans="1:6" s="216" customFormat="1" ht="13.5" customHeight="1" thickBot="1">
      <c r="A32" s="206"/>
      <c r="B32" s="30"/>
      <c r="C32" s="228"/>
      <c r="D32" s="228"/>
      <c r="E32" s="228"/>
      <c r="F32" s="229"/>
    </row>
    <row r="33" spans="1:8" s="216" customFormat="1" ht="22.5" customHeight="1" thickBot="1">
      <c r="A33" s="528"/>
      <c r="B33" s="529" t="s">
        <v>565</v>
      </c>
      <c r="C33" s="273">
        <f>C21+C27+C31</f>
        <v>0</v>
      </c>
      <c r="D33" s="273">
        <f>D21+D27+D31</f>
        <v>0</v>
      </c>
      <c r="E33" s="273">
        <f>E21+E27+E31</f>
        <v>0</v>
      </c>
      <c r="F33" s="274">
        <f>C33+D33-E33</f>
        <v>0</v>
      </c>
      <c r="G33" s="773"/>
      <c r="H33" s="773"/>
    </row>
    <row r="35" ht="33" customHeight="1"/>
    <row r="36" spans="5:6" ht="17.25" customHeight="1">
      <c r="E36" s="100"/>
      <c r="F36" s="99"/>
    </row>
    <row r="39" spans="3:4" ht="12.75">
      <c r="C39" s="504"/>
      <c r="D39" s="504"/>
    </row>
    <row r="40" spans="3:5" ht="12.75">
      <c r="C40" s="504"/>
      <c r="D40" s="504"/>
      <c r="E40" s="504"/>
    </row>
  </sheetData>
  <sheetProtection selectLockedCells="1"/>
  <mergeCells count="7">
    <mergeCell ref="G33:H33"/>
    <mergeCell ref="A1:F1"/>
    <mergeCell ref="A2:F2"/>
    <mergeCell ref="A3:F3"/>
    <mergeCell ref="A6:F6"/>
    <mergeCell ref="A22:F22"/>
    <mergeCell ref="A28:F28"/>
  </mergeCells>
  <dataValidations count="1">
    <dataValidation type="decimal" allowBlank="1" showInputMessage="1" showErrorMessage="1" sqref="C30:F30 C8:F20 C24:F26">
      <formula1>-5000000000000</formula1>
      <formula2>5000000000000</formula2>
    </dataValidation>
  </dataValidations>
  <printOptions horizontalCentered="1"/>
  <pageMargins left="0.17" right="0.23" top="0.4" bottom="0.49" header="0.28" footer="0.33"/>
  <pageSetup horizontalDpi="600" verticalDpi="600" orientation="portrait" r:id="rId2"/>
  <headerFooter alignWithMargins="0">
    <oddFooter>&amp;R&amp;"Calibri,Regular"Balance Sheet: &amp;P</oddFooter>
  </headerFooter>
  <drawing r:id="rId1"/>
</worksheet>
</file>

<file path=xl/worksheets/sheet5.xml><?xml version="1.0" encoding="utf-8"?>
<worksheet xmlns="http://schemas.openxmlformats.org/spreadsheetml/2006/main" xmlns:r="http://schemas.openxmlformats.org/officeDocument/2006/relationships">
  <sheetPr>
    <tabColor indexed="18"/>
  </sheetPr>
  <dimension ref="A1:J97"/>
  <sheetViews>
    <sheetView showGridLines="0" zoomScalePageLayoutView="0" workbookViewId="0" topLeftCell="A1">
      <pane ySplit="1785" topLeftCell="A76" activePane="bottomLeft" state="split"/>
      <selection pane="topLeft" activeCell="C9" sqref="C9"/>
      <selection pane="bottomLeft" activeCell="B25" sqref="B25"/>
    </sheetView>
  </sheetViews>
  <sheetFormatPr defaultColWidth="9.140625" defaultRowHeight="12.75"/>
  <cols>
    <col min="1" max="1" width="5.421875" style="4" customWidth="1"/>
    <col min="2" max="2" width="34.140625" style="4" customWidth="1"/>
    <col min="3" max="3" width="14.28125" style="4" customWidth="1"/>
    <col min="4" max="4" width="12.28125" style="4" customWidth="1"/>
    <col min="5" max="5" width="13.57421875" style="4" customWidth="1"/>
    <col min="6" max="6" width="10.57421875" style="4" customWidth="1"/>
    <col min="7" max="7" width="13.7109375" style="4" customWidth="1"/>
    <col min="8" max="16384" width="9.140625" style="4" customWidth="1"/>
  </cols>
  <sheetData>
    <row r="1" spans="1:10" s="5" customFormat="1" ht="33" customHeight="1" thickBot="1">
      <c r="A1" s="780">
        <f>Cover!D6</f>
        <v>0</v>
      </c>
      <c r="B1" s="781"/>
      <c r="C1" s="781"/>
      <c r="D1" s="781"/>
      <c r="E1" s="781"/>
      <c r="F1" s="781"/>
      <c r="G1" s="781"/>
      <c r="H1"/>
      <c r="I1"/>
      <c r="J1"/>
    </row>
    <row r="2" spans="1:10" ht="29.25" customHeight="1" thickBot="1">
      <c r="A2" s="774" t="s">
        <v>559</v>
      </c>
      <c r="B2" s="775"/>
      <c r="C2" s="775"/>
      <c r="D2" s="775"/>
      <c r="E2" s="775"/>
      <c r="F2" s="775"/>
      <c r="G2" s="776"/>
      <c r="H2"/>
      <c r="I2"/>
      <c r="J2"/>
    </row>
    <row r="3" spans="1:7" ht="27.75" customHeight="1" thickBot="1">
      <c r="A3" s="785" t="s">
        <v>804</v>
      </c>
      <c r="B3" s="786"/>
      <c r="C3" s="786"/>
      <c r="D3" s="786"/>
      <c r="E3" s="786"/>
      <c r="F3" s="786"/>
      <c r="G3" s="787"/>
    </row>
    <row r="4" spans="1:7" ht="3.75" customHeight="1">
      <c r="A4" s="782"/>
      <c r="B4" s="783"/>
      <c r="C4" s="783"/>
      <c r="D4" s="783"/>
      <c r="E4" s="783"/>
      <c r="F4" s="783"/>
      <c r="G4" s="784"/>
    </row>
    <row r="5" spans="1:10" s="41" customFormat="1" ht="15.75" thickBot="1">
      <c r="A5" s="194" t="s">
        <v>187</v>
      </c>
      <c r="B5" s="195" t="s">
        <v>67</v>
      </c>
      <c r="C5" s="195" t="s">
        <v>163</v>
      </c>
      <c r="D5" s="195" t="s">
        <v>100</v>
      </c>
      <c r="E5" s="195" t="s">
        <v>101</v>
      </c>
      <c r="F5" s="195" t="s">
        <v>102</v>
      </c>
      <c r="G5" s="196" t="s">
        <v>99</v>
      </c>
      <c r="H5" s="1"/>
      <c r="I5" s="1"/>
      <c r="J5" s="1"/>
    </row>
    <row r="6" spans="1:7" s="12" customFormat="1" ht="18" customHeight="1">
      <c r="A6" s="56" t="s">
        <v>324</v>
      </c>
      <c r="B6" s="57"/>
      <c r="C6" s="57"/>
      <c r="D6" s="58"/>
      <c r="E6" s="59"/>
      <c r="F6" s="60"/>
      <c r="G6" s="61"/>
    </row>
    <row r="7" spans="1:7" s="14" customFormat="1" ht="16.5" customHeight="1">
      <c r="A7" s="101" t="s">
        <v>95</v>
      </c>
      <c r="B7" s="31"/>
      <c r="C7" s="31"/>
      <c r="D7" s="31"/>
      <c r="E7" s="31"/>
      <c r="F7" s="31"/>
      <c r="G7" s="102"/>
    </row>
    <row r="8" spans="1:7" s="13" customFormat="1" ht="12.75">
      <c r="A8" s="230">
        <v>4000</v>
      </c>
      <c r="B8" s="231" t="s">
        <v>522</v>
      </c>
      <c r="C8" s="232">
        <f>'Income Detail'!C12</f>
        <v>0</v>
      </c>
      <c r="D8" s="232">
        <f>'Income Detail'!D12</f>
        <v>0</v>
      </c>
      <c r="E8" s="232">
        <f>'Income Detail'!E12</f>
        <v>0</v>
      </c>
      <c r="F8" s="232">
        <f>'Income Detail'!F12</f>
        <v>0</v>
      </c>
      <c r="G8" s="233">
        <f aca="true" t="shared" si="0" ref="G8:G17">F8+E8+D8+C8</f>
        <v>0</v>
      </c>
    </row>
    <row r="9" spans="1:7" s="13" customFormat="1" ht="12.75">
      <c r="A9" s="230">
        <v>4100</v>
      </c>
      <c r="B9" s="231" t="s">
        <v>21</v>
      </c>
      <c r="C9" s="232">
        <f>'Income Detail'!C$19</f>
        <v>0</v>
      </c>
      <c r="D9" s="232">
        <f>'Income Detail'!D$19</f>
        <v>0</v>
      </c>
      <c r="E9" s="232">
        <f>'Income Detail'!E$19</f>
        <v>0</v>
      </c>
      <c r="F9" s="232">
        <f>'Income Detail'!F$19</f>
        <v>0</v>
      </c>
      <c r="G9" s="233">
        <f t="shared" si="0"/>
        <v>0</v>
      </c>
    </row>
    <row r="10" spans="1:7" s="13" customFormat="1" ht="12.75">
      <c r="A10" s="230">
        <v>4200</v>
      </c>
      <c r="B10" s="231" t="s">
        <v>523</v>
      </c>
      <c r="C10" s="232">
        <f>'Income Detail'!C$29</f>
        <v>0</v>
      </c>
      <c r="D10" s="232">
        <f>'Income Detail'!D$29</f>
        <v>0</v>
      </c>
      <c r="E10" s="232">
        <f>'Income Detail'!E29</f>
        <v>0</v>
      </c>
      <c r="F10" s="232">
        <f>'Income Detail'!F$29</f>
        <v>0</v>
      </c>
      <c r="G10" s="233">
        <f t="shared" si="0"/>
        <v>0</v>
      </c>
    </row>
    <row r="11" spans="1:7" s="13" customFormat="1" ht="12.75">
      <c r="A11" s="230">
        <v>4300</v>
      </c>
      <c r="B11" s="231" t="s">
        <v>524</v>
      </c>
      <c r="C11" s="232">
        <f>'Income Detail'!C$38</f>
        <v>0</v>
      </c>
      <c r="D11" s="232">
        <f>'Income Detail'!D$38</f>
        <v>0</v>
      </c>
      <c r="E11" s="232">
        <f>'Income Detail'!E$38</f>
        <v>0</v>
      </c>
      <c r="F11" s="232">
        <f>'Income Detail'!F$38</f>
        <v>0</v>
      </c>
      <c r="G11" s="233">
        <f t="shared" si="0"/>
        <v>0</v>
      </c>
    </row>
    <row r="12" spans="1:7" s="13" customFormat="1" ht="12.75">
      <c r="A12" s="230">
        <v>4400</v>
      </c>
      <c r="B12" s="231" t="s">
        <v>525</v>
      </c>
      <c r="C12" s="232">
        <f>'Income Detail'!C46</f>
        <v>0</v>
      </c>
      <c r="D12" s="232">
        <f>'Income Detail'!D46</f>
        <v>0</v>
      </c>
      <c r="E12" s="232">
        <f>'Income Detail'!E46</f>
        <v>0</v>
      </c>
      <c r="F12" s="232">
        <f>'Income Detail'!F46</f>
        <v>0</v>
      </c>
      <c r="G12" s="233">
        <f t="shared" si="0"/>
        <v>0</v>
      </c>
    </row>
    <row r="13" spans="1:7" s="13" customFormat="1" ht="12.75">
      <c r="A13" s="230">
        <v>4500</v>
      </c>
      <c r="B13" s="231" t="s">
        <v>526</v>
      </c>
      <c r="C13" s="232">
        <f>'Income Detail'!C49</f>
        <v>0</v>
      </c>
      <c r="D13" s="232">
        <f>'Income Detail'!D49</f>
        <v>0</v>
      </c>
      <c r="E13" s="232">
        <f>'Income Detail'!E49</f>
        <v>0</v>
      </c>
      <c r="F13" s="232">
        <f>'Income Detail'!F49</f>
        <v>0</v>
      </c>
      <c r="G13" s="233">
        <f t="shared" si="0"/>
        <v>0</v>
      </c>
    </row>
    <row r="14" spans="1:7" s="13" customFormat="1" ht="12.75">
      <c r="A14" s="230">
        <v>4600</v>
      </c>
      <c r="B14" s="231" t="s">
        <v>684</v>
      </c>
      <c r="C14" s="232">
        <f>'Income Detail'!C54</f>
        <v>0</v>
      </c>
      <c r="D14" s="232">
        <f>'Income Detail'!D54</f>
        <v>0</v>
      </c>
      <c r="E14" s="232">
        <f>'Income Detail'!E54</f>
        <v>0</v>
      </c>
      <c r="F14" s="232">
        <f>'Income Detail'!F54</f>
        <v>0</v>
      </c>
      <c r="G14" s="233">
        <f t="shared" si="0"/>
        <v>0</v>
      </c>
    </row>
    <row r="15" spans="1:7" s="13" customFormat="1" ht="12.75">
      <c r="A15" s="230">
        <v>4700</v>
      </c>
      <c r="B15" s="231" t="s">
        <v>528</v>
      </c>
      <c r="C15" s="232">
        <f>'Income Detail'!C59</f>
        <v>0</v>
      </c>
      <c r="D15" s="232">
        <f>'Income Detail'!D59</f>
        <v>0</v>
      </c>
      <c r="E15" s="232">
        <f>'Income Detail'!E59</f>
        <v>0</v>
      </c>
      <c r="F15" s="232">
        <f>'Income Detail'!F59</f>
        <v>0</v>
      </c>
      <c r="G15" s="233">
        <f t="shared" si="0"/>
        <v>0</v>
      </c>
    </row>
    <row r="16" spans="1:7" s="13" customFormat="1" ht="12.75">
      <c r="A16" s="230">
        <v>4800</v>
      </c>
      <c r="B16" s="231" t="s">
        <v>529</v>
      </c>
      <c r="C16" s="234">
        <f>'Income Detail'!C65</f>
        <v>0</v>
      </c>
      <c r="D16" s="234">
        <f>'Income Detail'!D65</f>
        <v>0</v>
      </c>
      <c r="E16" s="234">
        <f>'Income Detail'!E65</f>
        <v>0</v>
      </c>
      <c r="F16" s="234">
        <f>'Income Detail'!F65</f>
        <v>0</v>
      </c>
      <c r="G16" s="235">
        <f t="shared" si="0"/>
        <v>0</v>
      </c>
    </row>
    <row r="17" spans="1:7" s="13" customFormat="1" ht="12.75">
      <c r="A17" s="230"/>
      <c r="B17" s="236" t="s">
        <v>194</v>
      </c>
      <c r="C17" s="237">
        <f>SUM(C8:C16)</f>
        <v>0</v>
      </c>
      <c r="D17" s="237">
        <f>SUM(D8:D16)</f>
        <v>0</v>
      </c>
      <c r="E17" s="237">
        <f>SUM(E8:E16)</f>
        <v>0</v>
      </c>
      <c r="F17" s="237">
        <f>SUM(F8:F16)</f>
        <v>0</v>
      </c>
      <c r="G17" s="238">
        <f t="shared" si="0"/>
        <v>0</v>
      </c>
    </row>
    <row r="18" spans="1:7" s="14" customFormat="1" ht="16.5" customHeight="1">
      <c r="A18" s="239" t="s">
        <v>73</v>
      </c>
      <c r="B18" s="240"/>
      <c r="C18" s="241"/>
      <c r="D18" s="241"/>
      <c r="E18" s="241"/>
      <c r="F18" s="241"/>
      <c r="G18" s="242"/>
    </row>
    <row r="19" spans="1:7" s="13" customFormat="1" ht="12.75">
      <c r="A19" s="230">
        <v>5100</v>
      </c>
      <c r="B19" s="231" t="s">
        <v>530</v>
      </c>
      <c r="C19" s="232">
        <f>'Income Detail'!C70</f>
        <v>0</v>
      </c>
      <c r="D19" s="232">
        <f>'Income Detail'!D70</f>
        <v>0</v>
      </c>
      <c r="E19" s="232">
        <f>'Income Detail'!E70</f>
        <v>0</v>
      </c>
      <c r="F19" s="232">
        <f>'Income Detail'!F70</f>
        <v>0</v>
      </c>
      <c r="G19" s="233">
        <f aca="true" t="shared" si="1" ref="G19:G24">F19+E19+D19+C19</f>
        <v>0</v>
      </c>
    </row>
    <row r="20" spans="1:7" s="13" customFormat="1" ht="12.75">
      <c r="A20" s="230">
        <v>5200</v>
      </c>
      <c r="B20" s="231" t="s">
        <v>531</v>
      </c>
      <c r="C20" s="232">
        <f>'Income Detail'!C76</f>
        <v>0</v>
      </c>
      <c r="D20" s="232">
        <f>'Income Detail'!D76</f>
        <v>0</v>
      </c>
      <c r="E20" s="232">
        <f>'Income Detail'!E76</f>
        <v>0</v>
      </c>
      <c r="F20" s="232">
        <f>'Income Detail'!F76</f>
        <v>0</v>
      </c>
      <c r="G20" s="233">
        <f t="shared" si="1"/>
        <v>0</v>
      </c>
    </row>
    <row r="21" spans="1:7" s="13" customFormat="1" ht="12.75">
      <c r="A21" s="230">
        <v>5300</v>
      </c>
      <c r="B21" s="231" t="s">
        <v>15</v>
      </c>
      <c r="C21" s="232">
        <f>'Income Detail'!C83</f>
        <v>0</v>
      </c>
      <c r="D21" s="232">
        <f>'Income Detail'!D83</f>
        <v>0</v>
      </c>
      <c r="E21" s="232">
        <f>'Income Detail'!E83</f>
        <v>0</v>
      </c>
      <c r="F21" s="232">
        <f>'Income Detail'!F83</f>
        <v>0</v>
      </c>
      <c r="G21" s="233">
        <f t="shared" si="1"/>
        <v>0</v>
      </c>
    </row>
    <row r="22" spans="1:7" s="13" customFormat="1" ht="12.75">
      <c r="A22" s="230">
        <v>5400</v>
      </c>
      <c r="B22" s="231" t="s">
        <v>532</v>
      </c>
      <c r="C22" s="232">
        <f>'Income Detail'!C90</f>
        <v>0</v>
      </c>
      <c r="D22" s="232">
        <f>'Income Detail'!D90</f>
        <v>0</v>
      </c>
      <c r="E22" s="232">
        <f>'Income Detail'!E90</f>
        <v>0</v>
      </c>
      <c r="F22" s="232">
        <f>'Income Detail'!F90</f>
        <v>0</v>
      </c>
      <c r="G22" s="233">
        <f t="shared" si="1"/>
        <v>0</v>
      </c>
    </row>
    <row r="23" spans="1:7" s="13" customFormat="1" ht="12.75">
      <c r="A23" s="230">
        <v>5500</v>
      </c>
      <c r="B23" s="231" t="s">
        <v>533</v>
      </c>
      <c r="C23" s="234">
        <f>'Income Detail'!C97</f>
        <v>0</v>
      </c>
      <c r="D23" s="234">
        <f>'Income Detail'!D97</f>
        <v>0</v>
      </c>
      <c r="E23" s="234">
        <f>'Income Detail'!E97</f>
        <v>0</v>
      </c>
      <c r="F23" s="234">
        <f>'Income Detail'!F97</f>
        <v>0</v>
      </c>
      <c r="G23" s="235">
        <f t="shared" si="1"/>
        <v>0</v>
      </c>
    </row>
    <row r="24" spans="1:7" s="13" customFormat="1" ht="12.75">
      <c r="A24" s="230"/>
      <c r="B24" s="236" t="s">
        <v>194</v>
      </c>
      <c r="C24" s="237">
        <f>SUM(C19:C23)</f>
        <v>0</v>
      </c>
      <c r="D24" s="237">
        <f>SUM(D19:D23)</f>
        <v>0</v>
      </c>
      <c r="E24" s="237">
        <f>SUM(E19:E23)</f>
        <v>0</v>
      </c>
      <c r="F24" s="237">
        <f>SUM(F19:F23)</f>
        <v>0</v>
      </c>
      <c r="G24" s="238">
        <f t="shared" si="1"/>
        <v>0</v>
      </c>
    </row>
    <row r="25" spans="1:7" s="14" customFormat="1" ht="5.25" customHeight="1">
      <c r="A25" s="575"/>
      <c r="B25" s="576"/>
      <c r="C25" s="577"/>
      <c r="D25" s="577"/>
      <c r="E25" s="577"/>
      <c r="F25" s="577"/>
      <c r="G25" s="578"/>
    </row>
    <row r="26" spans="1:7" s="13" customFormat="1" ht="3.75" customHeight="1">
      <c r="A26" s="230"/>
      <c r="B26" s="231"/>
      <c r="C26" s="244"/>
      <c r="D26" s="244"/>
      <c r="E26" s="244"/>
      <c r="F26" s="244"/>
      <c r="G26" s="245"/>
    </row>
    <row r="27" spans="1:7" s="20" customFormat="1" ht="19.5" customHeight="1">
      <c r="A27" s="246"/>
      <c r="B27" s="247" t="s">
        <v>682</v>
      </c>
      <c r="C27" s="248">
        <f>C26+C17+C24</f>
        <v>0</v>
      </c>
      <c r="D27" s="248">
        <f>D26+D17+D24</f>
        <v>0</v>
      </c>
      <c r="E27" s="248">
        <f>E26+E17+E24</f>
        <v>0</v>
      </c>
      <c r="F27" s="248">
        <f>F26+F17+F24</f>
        <v>0</v>
      </c>
      <c r="G27" s="249">
        <f>G26+G17+G24</f>
        <v>0</v>
      </c>
    </row>
    <row r="28" spans="1:7" s="1" customFormat="1" ht="11.25" customHeight="1" thickBot="1">
      <c r="A28" s="250"/>
      <c r="B28" s="251"/>
      <c r="C28" s="252"/>
      <c r="D28" s="252"/>
      <c r="E28" s="252"/>
      <c r="F28" s="252"/>
      <c r="G28" s="253"/>
    </row>
    <row r="29" spans="1:7" s="12" customFormat="1" ht="16.5" customHeight="1">
      <c r="A29" s="254" t="s">
        <v>326</v>
      </c>
      <c r="B29" s="255"/>
      <c r="C29" s="256"/>
      <c r="D29" s="257"/>
      <c r="E29" s="258"/>
      <c r="F29" s="259"/>
      <c r="G29" s="260"/>
    </row>
    <row r="30" spans="1:7" s="14" customFormat="1" ht="16.5" customHeight="1">
      <c r="A30" s="239" t="s">
        <v>196</v>
      </c>
      <c r="B30" s="243"/>
      <c r="C30" s="261"/>
      <c r="D30" s="261"/>
      <c r="E30" s="261"/>
      <c r="F30" s="261"/>
      <c r="G30" s="262"/>
    </row>
    <row r="31" spans="1:7" s="13" customFormat="1" ht="12.75">
      <c r="A31" s="230">
        <v>6000</v>
      </c>
      <c r="B31" s="231" t="s">
        <v>536</v>
      </c>
      <c r="C31" s="263">
        <f>'Expense Detail'!C11</f>
        <v>0</v>
      </c>
      <c r="D31" s="263">
        <f>'Expense Detail'!D11</f>
        <v>0</v>
      </c>
      <c r="E31" s="263">
        <f>'Expense Detail'!E11</f>
        <v>0</v>
      </c>
      <c r="F31" s="263">
        <f>'Expense Detail'!F11</f>
        <v>0</v>
      </c>
      <c r="G31" s="264">
        <f aca="true" t="shared" si="2" ref="G31:G37">F31+E31+D31+C31</f>
        <v>0</v>
      </c>
    </row>
    <row r="32" spans="1:7" s="13" customFormat="1" ht="12.75">
      <c r="A32" s="230">
        <v>6050</v>
      </c>
      <c r="B32" s="231" t="s">
        <v>535</v>
      </c>
      <c r="C32" s="263">
        <f>'Expense Detail'!C16</f>
        <v>0</v>
      </c>
      <c r="D32" s="263">
        <f>'Expense Detail'!D16</f>
        <v>0</v>
      </c>
      <c r="E32" s="263">
        <f>'Expense Detail'!E16</f>
        <v>0</v>
      </c>
      <c r="F32" s="263">
        <f>'Expense Detail'!F16</f>
        <v>0</v>
      </c>
      <c r="G32" s="264">
        <f>F32+E32+D32+C32</f>
        <v>0</v>
      </c>
    </row>
    <row r="33" spans="1:7" s="13" customFormat="1" ht="12.75">
      <c r="A33" s="230">
        <v>6100</v>
      </c>
      <c r="B33" s="231" t="s">
        <v>534</v>
      </c>
      <c r="C33" s="263">
        <f>'Expense Detail'!C30</f>
        <v>0</v>
      </c>
      <c r="D33" s="263">
        <f>'Expense Detail'!D30</f>
        <v>0</v>
      </c>
      <c r="E33" s="263">
        <f>'Expense Detail'!E30</f>
        <v>0</v>
      </c>
      <c r="F33" s="263">
        <f>'Expense Detail'!F30</f>
        <v>0</v>
      </c>
      <c r="G33" s="264">
        <f t="shared" si="2"/>
        <v>0</v>
      </c>
    </row>
    <row r="34" spans="1:7" s="13" customFormat="1" ht="12.75">
      <c r="A34" s="230">
        <v>6200</v>
      </c>
      <c r="B34" s="231" t="s">
        <v>22</v>
      </c>
      <c r="C34" s="263">
        <f>'Expense Detail'!C37</f>
        <v>0</v>
      </c>
      <c r="D34" s="263">
        <f>'Expense Detail'!D37</f>
        <v>0</v>
      </c>
      <c r="E34" s="263">
        <f>'Expense Detail'!E37</f>
        <v>0</v>
      </c>
      <c r="F34" s="263">
        <f>'Expense Detail'!F37</f>
        <v>0</v>
      </c>
      <c r="G34" s="264">
        <f t="shared" si="2"/>
        <v>0</v>
      </c>
    </row>
    <row r="35" spans="1:7" s="13" customFormat="1" ht="12.75">
      <c r="A35" s="230">
        <v>6300</v>
      </c>
      <c r="B35" s="231" t="s">
        <v>537</v>
      </c>
      <c r="C35" s="263">
        <f>'Expense Detail'!C43</f>
        <v>0</v>
      </c>
      <c r="D35" s="263">
        <f>'Expense Detail'!D43</f>
        <v>0</v>
      </c>
      <c r="E35" s="263">
        <f>'Expense Detail'!E43</f>
        <v>0</v>
      </c>
      <c r="F35" s="263">
        <f>'Expense Detail'!F43</f>
        <v>0</v>
      </c>
      <c r="G35" s="264">
        <f t="shared" si="2"/>
        <v>0</v>
      </c>
    </row>
    <row r="36" spans="1:7" s="13" customFormat="1" ht="12.75">
      <c r="A36" s="230">
        <v>6350</v>
      </c>
      <c r="B36" s="231" t="s">
        <v>538</v>
      </c>
      <c r="C36" s="263">
        <f>'Expense Detail'!C49</f>
        <v>0</v>
      </c>
      <c r="D36" s="263">
        <f>'Expense Detail'!D49</f>
        <v>0</v>
      </c>
      <c r="E36" s="263">
        <f>'Expense Detail'!E49</f>
        <v>0</v>
      </c>
      <c r="F36" s="263">
        <f>'Expense Detail'!F49</f>
        <v>0</v>
      </c>
      <c r="G36" s="264">
        <f t="shared" si="2"/>
        <v>0</v>
      </c>
    </row>
    <row r="37" spans="1:7" s="13" customFormat="1" ht="12.75">
      <c r="A37" s="230">
        <v>6390</v>
      </c>
      <c r="B37" s="231" t="s">
        <v>539</v>
      </c>
      <c r="C37" s="265">
        <f>'Expense Detail'!C52</f>
        <v>0</v>
      </c>
      <c r="D37" s="265">
        <f>'Expense Detail'!D52</f>
        <v>0</v>
      </c>
      <c r="E37" s="265">
        <f>'Expense Detail'!E52</f>
        <v>0</v>
      </c>
      <c r="F37" s="265">
        <f>'Expense Detail'!F52</f>
        <v>0</v>
      </c>
      <c r="G37" s="266">
        <f t="shared" si="2"/>
        <v>0</v>
      </c>
    </row>
    <row r="38" spans="1:7" s="13" customFormat="1" ht="12.75">
      <c r="A38" s="230"/>
      <c r="B38" s="236" t="s">
        <v>194</v>
      </c>
      <c r="C38" s="237">
        <f>SUM(C31:C37)</f>
        <v>0</v>
      </c>
      <c r="D38" s="237">
        <f>SUM(D31:D37)</f>
        <v>0</v>
      </c>
      <c r="E38" s="237">
        <f>SUM(E31:E37)</f>
        <v>0</v>
      </c>
      <c r="F38" s="237">
        <f>SUM(F31:F37)</f>
        <v>0</v>
      </c>
      <c r="G38" s="238">
        <f>SUM(G31:G37)</f>
        <v>0</v>
      </c>
    </row>
    <row r="39" spans="1:7" s="14" customFormat="1" ht="16.5" customHeight="1">
      <c r="A39" s="239" t="s">
        <v>336</v>
      </c>
      <c r="B39" s="243"/>
      <c r="C39" s="261"/>
      <c r="D39" s="261"/>
      <c r="E39" s="261"/>
      <c r="F39" s="261"/>
      <c r="G39" s="262"/>
    </row>
    <row r="40" spans="1:7" s="13" customFormat="1" ht="12.75">
      <c r="A40" s="230">
        <v>6400</v>
      </c>
      <c r="B40" s="231" t="s">
        <v>540</v>
      </c>
      <c r="C40" s="263">
        <f>'Expense Detail'!C57</f>
        <v>0</v>
      </c>
      <c r="D40" s="263">
        <f>'Expense Detail'!D57</f>
        <v>0</v>
      </c>
      <c r="E40" s="263">
        <f>'Expense Detail'!E57</f>
        <v>0</v>
      </c>
      <c r="F40" s="263">
        <f>'Expense Detail'!F57</f>
        <v>0</v>
      </c>
      <c r="G40" s="264">
        <f aca="true" t="shared" si="3" ref="G40:G47">F40+E40+D40+C40</f>
        <v>0</v>
      </c>
    </row>
    <row r="41" spans="1:7" s="13" customFormat="1" ht="12.75">
      <c r="A41" s="230">
        <v>6500</v>
      </c>
      <c r="B41" s="231" t="s">
        <v>541</v>
      </c>
      <c r="C41" s="263">
        <f>'Expense Detail'!C67</f>
        <v>0</v>
      </c>
      <c r="D41" s="263">
        <f>'Expense Detail'!D67</f>
        <v>0</v>
      </c>
      <c r="E41" s="263">
        <f>'Expense Detail'!E67</f>
        <v>0</v>
      </c>
      <c r="F41" s="263">
        <f>'Expense Detail'!F67</f>
        <v>0</v>
      </c>
      <c r="G41" s="264">
        <f t="shared" si="3"/>
        <v>0</v>
      </c>
    </row>
    <row r="42" spans="1:7" s="13" customFormat="1" ht="12.75">
      <c r="A42" s="230">
        <v>6600</v>
      </c>
      <c r="B42" s="231" t="s">
        <v>542</v>
      </c>
      <c r="C42" s="263">
        <f>'Expense Detail'!C74</f>
        <v>0</v>
      </c>
      <c r="D42" s="263">
        <f>'Expense Detail'!D74</f>
        <v>0</v>
      </c>
      <c r="E42" s="263">
        <f>'Expense Detail'!E74</f>
        <v>0</v>
      </c>
      <c r="F42" s="263">
        <f>'Expense Detail'!F74</f>
        <v>0</v>
      </c>
      <c r="G42" s="264">
        <f t="shared" si="3"/>
        <v>0</v>
      </c>
    </row>
    <row r="43" spans="1:7" s="13" customFormat="1" ht="12.75">
      <c r="A43" s="230">
        <v>6700</v>
      </c>
      <c r="B43" s="231" t="s">
        <v>543</v>
      </c>
      <c r="C43" s="263">
        <f>'Expense Detail'!C83</f>
        <v>0</v>
      </c>
      <c r="D43" s="263">
        <f>'Expense Detail'!D83</f>
        <v>0</v>
      </c>
      <c r="E43" s="263">
        <f>'Expense Detail'!E83</f>
        <v>0</v>
      </c>
      <c r="F43" s="263">
        <f>'Expense Detail'!F83</f>
        <v>0</v>
      </c>
      <c r="G43" s="264">
        <f t="shared" si="3"/>
        <v>0</v>
      </c>
    </row>
    <row r="44" spans="1:7" s="13" customFormat="1" ht="12.75">
      <c r="A44" s="230">
        <v>6800</v>
      </c>
      <c r="B44" s="231" t="s">
        <v>544</v>
      </c>
      <c r="C44" s="263">
        <f>'Expense Detail'!C92</f>
        <v>0</v>
      </c>
      <c r="D44" s="263">
        <f>'Expense Detail'!D92</f>
        <v>0</v>
      </c>
      <c r="E44" s="263">
        <f>'Expense Detail'!E92</f>
        <v>0</v>
      </c>
      <c r="F44" s="263">
        <f>'Expense Detail'!F92</f>
        <v>0</v>
      </c>
      <c r="G44" s="264">
        <f t="shared" si="3"/>
        <v>0</v>
      </c>
    </row>
    <row r="45" spans="1:7" s="13" customFormat="1" ht="12.75">
      <c r="A45" s="230">
        <v>6900</v>
      </c>
      <c r="B45" s="231" t="s">
        <v>545</v>
      </c>
      <c r="C45" s="263">
        <f>'Expense Detail'!C102</f>
        <v>0</v>
      </c>
      <c r="D45" s="263">
        <f>'Expense Detail'!D102</f>
        <v>0</v>
      </c>
      <c r="E45" s="263">
        <f>'Expense Detail'!E102</f>
        <v>0</v>
      </c>
      <c r="F45" s="263">
        <f>'Expense Detail'!F102</f>
        <v>0</v>
      </c>
      <c r="G45" s="264">
        <f t="shared" si="3"/>
        <v>0</v>
      </c>
    </row>
    <row r="46" spans="1:7" s="13" customFormat="1" ht="12.75">
      <c r="A46" s="230">
        <v>7100</v>
      </c>
      <c r="B46" s="231" t="s">
        <v>546</v>
      </c>
      <c r="C46" s="263">
        <f>'Expense Detail'!C108</f>
        <v>0</v>
      </c>
      <c r="D46" s="263">
        <f>'Expense Detail'!D108</f>
        <v>0</v>
      </c>
      <c r="E46" s="263">
        <f>'Expense Detail'!E108</f>
        <v>0</v>
      </c>
      <c r="F46" s="263">
        <f>'Expense Detail'!F108</f>
        <v>0</v>
      </c>
      <c r="G46" s="264">
        <f t="shared" si="3"/>
        <v>0</v>
      </c>
    </row>
    <row r="47" spans="1:7" s="13" customFormat="1" ht="12.75">
      <c r="A47" s="230">
        <v>7200</v>
      </c>
      <c r="B47" s="231" t="s">
        <v>16</v>
      </c>
      <c r="C47" s="263">
        <f>'Expense Detail'!C114</f>
        <v>0</v>
      </c>
      <c r="D47" s="263">
        <f>'Expense Detail'!D114</f>
        <v>0</v>
      </c>
      <c r="E47" s="263">
        <f>'Expense Detail'!E114</f>
        <v>0</v>
      </c>
      <c r="F47" s="263">
        <f>'Expense Detail'!F114</f>
        <v>0</v>
      </c>
      <c r="G47" s="264">
        <f t="shared" si="3"/>
        <v>0</v>
      </c>
    </row>
    <row r="48" spans="1:7" s="13" customFormat="1" ht="12.75">
      <c r="A48" s="230">
        <v>7300</v>
      </c>
      <c r="B48" s="231" t="s">
        <v>1</v>
      </c>
      <c r="C48" s="263">
        <f>'Expense Detail'!C119</f>
        <v>0</v>
      </c>
      <c r="D48" s="263">
        <f>'Expense Detail'!D119</f>
        <v>0</v>
      </c>
      <c r="E48" s="263">
        <f>'Expense Detail'!E119</f>
        <v>0</v>
      </c>
      <c r="F48" s="263">
        <f>'Expense Detail'!F119</f>
        <v>0</v>
      </c>
      <c r="G48" s="264">
        <f aca="true" t="shared" si="4" ref="G48:G53">F48+E48+D48+C48</f>
        <v>0</v>
      </c>
    </row>
    <row r="49" spans="1:7" s="13" customFormat="1" ht="12.75">
      <c r="A49" s="230">
        <v>7400</v>
      </c>
      <c r="B49" s="231" t="s">
        <v>2</v>
      </c>
      <c r="C49" s="263">
        <f>'Expense Detail'!C128</f>
        <v>0</v>
      </c>
      <c r="D49" s="263">
        <f>'Expense Detail'!D128</f>
        <v>0</v>
      </c>
      <c r="E49" s="263">
        <f>'Expense Detail'!E128</f>
        <v>0</v>
      </c>
      <c r="F49" s="263">
        <f>'Expense Detail'!F128</f>
        <v>0</v>
      </c>
      <c r="G49" s="264">
        <f t="shared" si="4"/>
        <v>0</v>
      </c>
    </row>
    <row r="50" spans="1:7" s="13" customFormat="1" ht="12.75">
      <c r="A50" s="230">
        <v>7500</v>
      </c>
      <c r="B50" s="231" t="s">
        <v>3</v>
      </c>
      <c r="C50" s="263">
        <f>'Expense Detail'!C131</f>
        <v>0</v>
      </c>
      <c r="D50" s="263">
        <f>'Expense Detail'!D131</f>
        <v>0</v>
      </c>
      <c r="E50" s="263">
        <f>'Expense Detail'!E131</f>
        <v>0</v>
      </c>
      <c r="F50" s="263">
        <f>'Expense Detail'!F131</f>
        <v>0</v>
      </c>
      <c r="G50" s="264">
        <f t="shared" si="4"/>
        <v>0</v>
      </c>
    </row>
    <row r="51" spans="1:7" s="13" customFormat="1" ht="12.75">
      <c r="A51" s="230">
        <v>7600</v>
      </c>
      <c r="B51" s="231" t="s">
        <v>685</v>
      </c>
      <c r="C51" s="263">
        <f>'Expense Detail'!C136</f>
        <v>0</v>
      </c>
      <c r="D51" s="263">
        <f>'Expense Detail'!D136</f>
        <v>0</v>
      </c>
      <c r="E51" s="263">
        <f>'Expense Detail'!E136</f>
        <v>0</v>
      </c>
      <c r="F51" s="263">
        <f>'Expense Detail'!F136</f>
        <v>0</v>
      </c>
      <c r="G51" s="264">
        <f>F51+E51+D51+C51</f>
        <v>0</v>
      </c>
    </row>
    <row r="52" spans="1:7" s="13" customFormat="1" ht="12.75">
      <c r="A52" s="230">
        <v>7700</v>
      </c>
      <c r="B52" s="231" t="s">
        <v>5</v>
      </c>
      <c r="C52" s="263">
        <f>'Expense Detail'!C141</f>
        <v>0</v>
      </c>
      <c r="D52" s="263">
        <f>'Expense Detail'!D141</f>
        <v>0</v>
      </c>
      <c r="E52" s="263">
        <f>'Expense Detail'!E141</f>
        <v>0</v>
      </c>
      <c r="F52" s="263">
        <f>'Expense Detail'!F141</f>
        <v>0</v>
      </c>
      <c r="G52" s="264">
        <f t="shared" si="4"/>
        <v>0</v>
      </c>
    </row>
    <row r="53" spans="1:7" s="13" customFormat="1" ht="12.75">
      <c r="A53" s="230">
        <v>7800</v>
      </c>
      <c r="B53" s="231" t="s">
        <v>6</v>
      </c>
      <c r="C53" s="265">
        <f>'Expense Detail'!C148</f>
        <v>0</v>
      </c>
      <c r="D53" s="265">
        <f>'Expense Detail'!D148</f>
        <v>0</v>
      </c>
      <c r="E53" s="265">
        <f>'Expense Detail'!E148</f>
        <v>0</v>
      </c>
      <c r="F53" s="265">
        <f>'Expense Detail'!F148</f>
        <v>0</v>
      </c>
      <c r="G53" s="266">
        <f t="shared" si="4"/>
        <v>0</v>
      </c>
    </row>
    <row r="54" spans="1:7" s="13" customFormat="1" ht="12.75">
      <c r="A54" s="230"/>
      <c r="B54" s="236" t="s">
        <v>194</v>
      </c>
      <c r="C54" s="237">
        <f>SUM(C40:C53)</f>
        <v>0</v>
      </c>
      <c r="D54" s="237">
        <f>SUM(D40:D53)</f>
        <v>0</v>
      </c>
      <c r="E54" s="237">
        <f>SUM(E40:E53)</f>
        <v>0</v>
      </c>
      <c r="F54" s="237">
        <f>SUM(F40:F53)</f>
        <v>0</v>
      </c>
      <c r="G54" s="238">
        <f>SUM(G40:G53)</f>
        <v>0</v>
      </c>
    </row>
    <row r="55" spans="1:7" s="14" customFormat="1" ht="16.5" customHeight="1">
      <c r="A55" s="239" t="s">
        <v>337</v>
      </c>
      <c r="B55" s="243"/>
      <c r="C55" s="261"/>
      <c r="D55" s="261"/>
      <c r="E55" s="261"/>
      <c r="F55" s="261"/>
      <c r="G55" s="262"/>
    </row>
    <row r="56" spans="1:7" s="13" customFormat="1" ht="12.75">
      <c r="A56" s="230">
        <v>8100</v>
      </c>
      <c r="B56" s="231" t="s">
        <v>7</v>
      </c>
      <c r="C56" s="263">
        <f>'Expense Detail'!C153</f>
        <v>0</v>
      </c>
      <c r="D56" s="263">
        <f>'Expense Detail'!D153</f>
        <v>0</v>
      </c>
      <c r="E56" s="263">
        <f>'Expense Detail'!E153</f>
        <v>0</v>
      </c>
      <c r="F56" s="263">
        <f>'Expense Detail'!F153</f>
        <v>0</v>
      </c>
      <c r="G56" s="264">
        <f>F56+E56+D56+C56</f>
        <v>0</v>
      </c>
    </row>
    <row r="57" spans="1:7" s="13" customFormat="1" ht="12.75">
      <c r="A57" s="230">
        <v>8200</v>
      </c>
      <c r="B57" s="231" t="s">
        <v>8</v>
      </c>
      <c r="C57" s="263">
        <f>'Expense Detail'!C159</f>
        <v>0</v>
      </c>
      <c r="D57" s="263">
        <f>'Expense Detail'!D159</f>
        <v>0</v>
      </c>
      <c r="E57" s="263">
        <f>'Expense Detail'!E159</f>
        <v>0</v>
      </c>
      <c r="F57" s="263">
        <f>'Expense Detail'!F159</f>
        <v>0</v>
      </c>
      <c r="G57" s="264">
        <f>F57+E57+D57+C57</f>
        <v>0</v>
      </c>
    </row>
    <row r="58" spans="1:7" s="13" customFormat="1" ht="12.75">
      <c r="A58" s="230">
        <v>8300</v>
      </c>
      <c r="B58" s="231" t="s">
        <v>9</v>
      </c>
      <c r="C58" s="263">
        <f>'Expense Detail'!C166</f>
        <v>0</v>
      </c>
      <c r="D58" s="263">
        <f>'Expense Detail'!D166</f>
        <v>0</v>
      </c>
      <c r="E58" s="263">
        <f>'Expense Detail'!E166</f>
        <v>0</v>
      </c>
      <c r="F58" s="263">
        <f>'Expense Detail'!F166</f>
        <v>0</v>
      </c>
      <c r="G58" s="264">
        <f>F58+E58+D58+C58</f>
        <v>0</v>
      </c>
    </row>
    <row r="59" spans="1:7" s="13" customFormat="1" ht="12.75">
      <c r="A59" s="230">
        <v>8400</v>
      </c>
      <c r="B59" s="231" t="s">
        <v>56</v>
      </c>
      <c r="C59" s="265">
        <f>'Expense Detail'!C173</f>
        <v>0</v>
      </c>
      <c r="D59" s="265">
        <f>'Expense Detail'!D173</f>
        <v>0</v>
      </c>
      <c r="E59" s="265">
        <f>'Expense Detail'!E173</f>
        <v>0</v>
      </c>
      <c r="F59" s="265">
        <f>'Expense Detail'!F173</f>
        <v>0</v>
      </c>
      <c r="G59" s="266">
        <f>F59+E59+D59+C59</f>
        <v>0</v>
      </c>
    </row>
    <row r="60" spans="1:7" s="13" customFormat="1" ht="12.75">
      <c r="A60" s="230"/>
      <c r="B60" s="236" t="s">
        <v>194</v>
      </c>
      <c r="C60" s="237">
        <f>SUM(C56:C59)</f>
        <v>0</v>
      </c>
      <c r="D60" s="237">
        <f>SUM(D56:D59)</f>
        <v>0</v>
      </c>
      <c r="E60" s="237">
        <f>SUM(E56:E59)</f>
        <v>0</v>
      </c>
      <c r="F60" s="237">
        <f>SUM(F56:F59)</f>
        <v>0</v>
      </c>
      <c r="G60" s="267">
        <f>F60+E60+D60+C60</f>
        <v>0</v>
      </c>
    </row>
    <row r="61" spans="1:7" s="14" customFormat="1" ht="8.25" customHeight="1">
      <c r="A61" s="575"/>
      <c r="B61" s="576"/>
      <c r="C61" s="579"/>
      <c r="D61" s="579"/>
      <c r="E61" s="579"/>
      <c r="F61" s="579"/>
      <c r="G61" s="580"/>
    </row>
    <row r="62" spans="1:7" s="13" customFormat="1" ht="16.5" customHeight="1" hidden="1">
      <c r="A62" s="230"/>
      <c r="B62" s="231"/>
      <c r="C62" s="244"/>
      <c r="D62" s="244"/>
      <c r="E62" s="244"/>
      <c r="F62" s="244"/>
      <c r="G62" s="268"/>
    </row>
    <row r="63" spans="1:7" s="20" customFormat="1" ht="18" customHeight="1">
      <c r="A63" s="246"/>
      <c r="B63" s="247" t="s">
        <v>332</v>
      </c>
      <c r="C63" s="237">
        <f>C62+C60+C54+C38</f>
        <v>0</v>
      </c>
      <c r="D63" s="237">
        <f>D62+D60+D54+D38</f>
        <v>0</v>
      </c>
      <c r="E63" s="237">
        <f>E62+E60+E54+E38</f>
        <v>0</v>
      </c>
      <c r="F63" s="237">
        <f>F62+F60+F54+F38</f>
        <v>0</v>
      </c>
      <c r="G63" s="238">
        <f>F63+E63+D63+C63</f>
        <v>0</v>
      </c>
    </row>
    <row r="64" spans="1:7" s="20" customFormat="1" ht="6.75" customHeight="1" thickBot="1">
      <c r="A64" s="246"/>
      <c r="B64" s="247"/>
      <c r="C64" s="269"/>
      <c r="D64" s="269"/>
      <c r="E64" s="269"/>
      <c r="F64" s="269"/>
      <c r="G64" s="270"/>
    </row>
    <row r="65" spans="1:7" s="20" customFormat="1" ht="21" customHeight="1" thickBot="1">
      <c r="A65" s="271"/>
      <c r="B65" s="272" t="s">
        <v>330</v>
      </c>
      <c r="C65" s="273">
        <f>C27-C63</f>
        <v>0</v>
      </c>
      <c r="D65" s="273">
        <f>D27-D63</f>
        <v>0</v>
      </c>
      <c r="E65" s="273">
        <f>E27-E63</f>
        <v>0</v>
      </c>
      <c r="F65" s="273">
        <f>F27-F63</f>
        <v>0</v>
      </c>
      <c r="G65" s="274">
        <f>G27-G63</f>
        <v>0</v>
      </c>
    </row>
    <row r="66" spans="1:7" s="15" customFormat="1" ht="18" customHeight="1" thickBot="1">
      <c r="A66" s="275"/>
      <c r="B66" s="276"/>
      <c r="C66" s="277"/>
      <c r="D66" s="277"/>
      <c r="E66" s="277"/>
      <c r="F66" s="277"/>
      <c r="G66" s="278"/>
    </row>
    <row r="67" spans="1:7" s="12" customFormat="1" ht="16.5" customHeight="1">
      <c r="A67" s="254" t="s">
        <v>327</v>
      </c>
      <c r="B67" s="256"/>
      <c r="C67" s="256"/>
      <c r="D67" s="257"/>
      <c r="E67" s="258"/>
      <c r="F67" s="259"/>
      <c r="G67" s="260"/>
    </row>
    <row r="68" spans="1:7" s="14" customFormat="1" ht="16.5" customHeight="1">
      <c r="A68" s="239" t="s">
        <v>328</v>
      </c>
      <c r="B68" s="243"/>
      <c r="C68" s="261"/>
      <c r="D68" s="261"/>
      <c r="E68" s="261"/>
      <c r="F68" s="261"/>
      <c r="G68" s="262"/>
    </row>
    <row r="69" spans="1:7" s="13" customFormat="1" ht="12.75">
      <c r="A69" s="230">
        <v>5900</v>
      </c>
      <c r="B69" s="231" t="s">
        <v>10</v>
      </c>
      <c r="C69" s="263">
        <f>'Income Detail'!C109</f>
        <v>0</v>
      </c>
      <c r="D69" s="263">
        <f>'Income Detail'!D109</f>
        <v>0</v>
      </c>
      <c r="E69" s="263">
        <f>'Income Detail'!E109</f>
        <v>0</v>
      </c>
      <c r="F69" s="263">
        <f>'Income Detail'!F109</f>
        <v>0</v>
      </c>
      <c r="G69" s="264">
        <f>F69+E69+D69+C69</f>
        <v>0</v>
      </c>
    </row>
    <row r="70" spans="1:7" s="13" customFormat="1" ht="12.75">
      <c r="A70" s="230">
        <v>5950</v>
      </c>
      <c r="B70" s="231" t="s">
        <v>11</v>
      </c>
      <c r="C70" s="265">
        <f>'Income Detail'!C112</f>
        <v>0</v>
      </c>
      <c r="D70" s="265">
        <f>'Income Detail'!D112</f>
        <v>0</v>
      </c>
      <c r="E70" s="265">
        <f>'Income Detail'!E112</f>
        <v>0</v>
      </c>
      <c r="F70" s="265">
        <f>'Income Detail'!F112</f>
        <v>0</v>
      </c>
      <c r="G70" s="266">
        <f>F70+E70+D70+C70</f>
        <v>0</v>
      </c>
    </row>
    <row r="71" spans="1:7" s="13" customFormat="1" ht="12.75">
      <c r="A71" s="230"/>
      <c r="B71" s="236" t="s">
        <v>194</v>
      </c>
      <c r="C71" s="237">
        <f>SUM(C69:C70)</f>
        <v>0</v>
      </c>
      <c r="D71" s="237">
        <f>SUM(D69:D70)</f>
        <v>0</v>
      </c>
      <c r="E71" s="237">
        <f>SUM(E69:E70)</f>
        <v>0</v>
      </c>
      <c r="F71" s="237">
        <f>SUM(F69:F70)</f>
        <v>0</v>
      </c>
      <c r="G71" s="238">
        <f>SUM(G69:G70)</f>
        <v>0</v>
      </c>
    </row>
    <row r="72" spans="1:7" s="14" customFormat="1" ht="16.5" customHeight="1">
      <c r="A72" s="239" t="s">
        <v>160</v>
      </c>
      <c r="B72" s="243"/>
      <c r="C72" s="261"/>
      <c r="D72" s="261"/>
      <c r="E72" s="261"/>
      <c r="F72" s="261"/>
      <c r="G72" s="262"/>
    </row>
    <row r="73" spans="1:7" s="13" customFormat="1" ht="12.75">
      <c r="A73" s="230">
        <v>8900</v>
      </c>
      <c r="B73" s="231" t="s">
        <v>12</v>
      </c>
      <c r="C73" s="263">
        <f>'Expense Detail'!C185</f>
        <v>0</v>
      </c>
      <c r="D73" s="263">
        <f>'Expense Detail'!D185</f>
        <v>0</v>
      </c>
      <c r="E73" s="263">
        <f>'Expense Detail'!E185</f>
        <v>0</v>
      </c>
      <c r="F73" s="263">
        <f>'Expense Detail'!F185</f>
        <v>0</v>
      </c>
      <c r="G73" s="264">
        <f>F73+E73+D73+C73</f>
        <v>0</v>
      </c>
    </row>
    <row r="74" spans="1:7" s="13" customFormat="1" ht="12.75">
      <c r="A74" s="230">
        <v>8950</v>
      </c>
      <c r="B74" s="231" t="s">
        <v>13</v>
      </c>
      <c r="C74" s="265">
        <f>'Expense Detail'!C188</f>
        <v>0</v>
      </c>
      <c r="D74" s="265">
        <f>'Expense Detail'!D188</f>
        <v>0</v>
      </c>
      <c r="E74" s="265">
        <f>'Expense Detail'!E188</f>
        <v>0</v>
      </c>
      <c r="F74" s="265">
        <f>'Expense Detail'!F188</f>
        <v>0</v>
      </c>
      <c r="G74" s="266">
        <f>F74+E74+D74+C74</f>
        <v>0</v>
      </c>
    </row>
    <row r="75" spans="1:7" s="13" customFormat="1" ht="12.75">
      <c r="A75" s="230"/>
      <c r="B75" s="236" t="s">
        <v>194</v>
      </c>
      <c r="C75" s="237">
        <f>C74+C73</f>
        <v>0</v>
      </c>
      <c r="D75" s="237">
        <f>D74+D73</f>
        <v>0</v>
      </c>
      <c r="E75" s="237">
        <f>E74+E73</f>
        <v>0</v>
      </c>
      <c r="F75" s="237">
        <f>F74+F73</f>
        <v>0</v>
      </c>
      <c r="G75" s="238">
        <f>G74+G73</f>
        <v>0</v>
      </c>
    </row>
    <row r="76" spans="1:7" s="20" customFormat="1" ht="18" customHeight="1">
      <c r="A76" s="246"/>
      <c r="B76" s="247" t="s">
        <v>329</v>
      </c>
      <c r="C76" s="248">
        <f>C71-C75</f>
        <v>0</v>
      </c>
      <c r="D76" s="248">
        <f>D71-D75</f>
        <v>0</v>
      </c>
      <c r="E76" s="248">
        <f>E71-E75</f>
        <v>0</v>
      </c>
      <c r="F76" s="248">
        <f>F71-F75</f>
        <v>0</v>
      </c>
      <c r="G76" s="249">
        <f>G71-G75</f>
        <v>0</v>
      </c>
    </row>
    <row r="77" spans="1:7" ht="6" customHeight="1" thickBot="1">
      <c r="A77" s="279"/>
      <c r="B77" s="280"/>
      <c r="C77" s="281"/>
      <c r="D77" s="281"/>
      <c r="E77" s="281"/>
      <c r="F77" s="281"/>
      <c r="G77" s="282"/>
    </row>
    <row r="78" spans="1:7" s="20" customFormat="1" ht="21.75" customHeight="1" thickBot="1">
      <c r="A78" s="271"/>
      <c r="B78" s="272" t="s">
        <v>331</v>
      </c>
      <c r="C78" s="273">
        <f>C76+C65</f>
        <v>0</v>
      </c>
      <c r="D78" s="273">
        <f>D76+D65</f>
        <v>0</v>
      </c>
      <c r="E78" s="273">
        <f>E76+E65</f>
        <v>0</v>
      </c>
      <c r="F78" s="273">
        <f>F76+F65</f>
        <v>0</v>
      </c>
      <c r="G78" s="274">
        <f>G76+G65</f>
        <v>0</v>
      </c>
    </row>
    <row r="79" spans="3:4" ht="12.75">
      <c r="C79" s="35"/>
      <c r="D79" s="35"/>
    </row>
    <row r="82" ht="13.5" thickBot="1"/>
    <row r="83" spans="1:7" ht="13.5" thickBot="1">
      <c r="A83" s="283" t="s">
        <v>399</v>
      </c>
      <c r="B83" s="284"/>
      <c r="C83" s="284"/>
      <c r="D83" s="284"/>
      <c r="E83" s="284"/>
      <c r="F83" s="284"/>
      <c r="G83" s="285"/>
    </row>
    <row r="84" spans="1:7" ht="12.75">
      <c r="A84" s="286" t="s">
        <v>400</v>
      </c>
      <c r="B84" s="287"/>
      <c r="C84" s="288">
        <f>'Income Detail'!$C$113</f>
        <v>0</v>
      </c>
      <c r="D84" s="288">
        <f>'Income Detail'!$D$113</f>
        <v>0</v>
      </c>
      <c r="E84" s="288">
        <f>'Income Detail'!$E$113</f>
        <v>0</v>
      </c>
      <c r="F84" s="288">
        <f>'Income Detail'!$F$113</f>
        <v>0</v>
      </c>
      <c r="G84" s="289">
        <f>'Income Detail'!$G$113</f>
        <v>0</v>
      </c>
    </row>
    <row r="85" spans="1:7" ht="12.75">
      <c r="A85" s="286" t="s">
        <v>402</v>
      </c>
      <c r="B85" s="287"/>
      <c r="C85" s="290">
        <f>C71+C27</f>
        <v>0</v>
      </c>
      <c r="D85" s="290">
        <f>D71+D27</f>
        <v>0</v>
      </c>
      <c r="E85" s="290">
        <f>E71+E27</f>
        <v>0</v>
      </c>
      <c r="F85" s="290">
        <f>F71+F27</f>
        <v>0</v>
      </c>
      <c r="G85" s="291">
        <f>G71+G27</f>
        <v>0</v>
      </c>
    </row>
    <row r="86" spans="1:7" ht="12.75">
      <c r="A86" s="286"/>
      <c r="B86" s="287" t="s">
        <v>404</v>
      </c>
      <c r="C86" s="290">
        <f>C84-C85</f>
        <v>0</v>
      </c>
      <c r="D86" s="290">
        <f>D84-D85</f>
        <v>0</v>
      </c>
      <c r="E86" s="290">
        <f>E84-E85</f>
        <v>0</v>
      </c>
      <c r="F86" s="290">
        <f>F84-F85</f>
        <v>0</v>
      </c>
      <c r="G86" s="291">
        <f>G84-G85</f>
        <v>0</v>
      </c>
    </row>
    <row r="87" spans="1:7" ht="12.75">
      <c r="A87" s="286"/>
      <c r="B87" s="287"/>
      <c r="C87" s="290"/>
      <c r="D87" s="290"/>
      <c r="E87" s="290"/>
      <c r="F87" s="290"/>
      <c r="G87" s="291"/>
    </row>
    <row r="88" spans="1:7" ht="12.75">
      <c r="A88" s="286"/>
      <c r="B88" s="287"/>
      <c r="C88" s="288"/>
      <c r="D88" s="288"/>
      <c r="E88" s="288"/>
      <c r="F88" s="288"/>
      <c r="G88" s="289"/>
    </row>
    <row r="89" spans="1:7" ht="12.75">
      <c r="A89" s="286" t="s">
        <v>401</v>
      </c>
      <c r="B89" s="287"/>
      <c r="C89" s="288">
        <f>'Expense Detail'!$C$189</f>
        <v>0</v>
      </c>
      <c r="D89" s="288">
        <f>'Expense Detail'!$D$189</f>
        <v>0</v>
      </c>
      <c r="E89" s="288">
        <f>'Expense Detail'!$E$189</f>
        <v>0</v>
      </c>
      <c r="F89" s="288">
        <f>'Expense Detail'!$F$189</f>
        <v>0</v>
      </c>
      <c r="G89" s="289">
        <f>'Expense Detail'!$G$189</f>
        <v>0</v>
      </c>
    </row>
    <row r="90" spans="1:7" ht="12.75">
      <c r="A90" s="286" t="s">
        <v>403</v>
      </c>
      <c r="B90" s="287"/>
      <c r="C90" s="290">
        <f>C75+C63</f>
        <v>0</v>
      </c>
      <c r="D90" s="290">
        <f>D75+D63</f>
        <v>0</v>
      </c>
      <c r="E90" s="290">
        <f>E75+E63</f>
        <v>0</v>
      </c>
      <c r="F90" s="290">
        <f>F75+F63</f>
        <v>0</v>
      </c>
      <c r="G90" s="291">
        <f>G75+G63</f>
        <v>0</v>
      </c>
    </row>
    <row r="91" spans="1:7" ht="12.75">
      <c r="A91" s="286"/>
      <c r="B91" s="287"/>
      <c r="C91" s="288">
        <f>C89-C90</f>
        <v>0</v>
      </c>
      <c r="D91" s="288">
        <f>D89-D90</f>
        <v>0</v>
      </c>
      <c r="E91" s="288">
        <f>E89-E90</f>
        <v>0</v>
      </c>
      <c r="F91" s="288">
        <f>F89-F90</f>
        <v>0</v>
      </c>
      <c r="G91" s="289">
        <f>G89-G90</f>
        <v>0</v>
      </c>
    </row>
    <row r="92" spans="1:7" ht="12.75">
      <c r="A92" s="286"/>
      <c r="B92" s="287"/>
      <c r="C92" s="288"/>
      <c r="D92" s="288"/>
      <c r="E92" s="288"/>
      <c r="F92" s="288"/>
      <c r="G92" s="289"/>
    </row>
    <row r="93" spans="1:7" ht="12.75">
      <c r="A93" s="286" t="s">
        <v>405</v>
      </c>
      <c r="B93" s="287"/>
      <c r="C93" s="288">
        <f aca="true" t="shared" si="5" ref="C93:G94">C84-C89</f>
        <v>0</v>
      </c>
      <c r="D93" s="288">
        <f t="shared" si="5"/>
        <v>0</v>
      </c>
      <c r="E93" s="288">
        <f t="shared" si="5"/>
        <v>0</v>
      </c>
      <c r="F93" s="288">
        <f t="shared" si="5"/>
        <v>0</v>
      </c>
      <c r="G93" s="289">
        <f t="shared" si="5"/>
        <v>0</v>
      </c>
    </row>
    <row r="94" spans="1:7" ht="12.75">
      <c r="A94" s="286" t="s">
        <v>406</v>
      </c>
      <c r="B94" s="287"/>
      <c r="C94" s="288">
        <f t="shared" si="5"/>
        <v>0</v>
      </c>
      <c r="D94" s="288">
        <f t="shared" si="5"/>
        <v>0</v>
      </c>
      <c r="E94" s="288">
        <f t="shared" si="5"/>
        <v>0</v>
      </c>
      <c r="F94" s="288">
        <f t="shared" si="5"/>
        <v>0</v>
      </c>
      <c r="G94" s="289">
        <f t="shared" si="5"/>
        <v>0</v>
      </c>
    </row>
    <row r="95" spans="1:7" ht="12.75">
      <c r="A95" s="286"/>
      <c r="B95" s="287"/>
      <c r="C95" s="292">
        <f>C93-C94</f>
        <v>0</v>
      </c>
      <c r="D95" s="292">
        <f>D93-D94</f>
        <v>0</v>
      </c>
      <c r="E95" s="292">
        <f>E93-E94</f>
        <v>0</v>
      </c>
      <c r="F95" s="292">
        <f>F93-F94</f>
        <v>0</v>
      </c>
      <c r="G95" s="293">
        <f>G93-G94</f>
        <v>0</v>
      </c>
    </row>
    <row r="96" spans="1:7" ht="13.5" thickBot="1">
      <c r="A96" s="294"/>
      <c r="B96" s="295"/>
      <c r="C96" s="295"/>
      <c r="D96" s="295"/>
      <c r="E96" s="295"/>
      <c r="F96" s="295"/>
      <c r="G96" s="296"/>
    </row>
    <row r="97" spans="1:7" ht="12.75">
      <c r="A97" s="3"/>
      <c r="B97" s="3"/>
      <c r="C97" s="3"/>
      <c r="D97" s="3"/>
      <c r="E97" s="3"/>
      <c r="F97" s="3"/>
      <c r="G97" s="3"/>
    </row>
  </sheetData>
  <sheetProtection selectLockedCells="1"/>
  <mergeCells count="4">
    <mergeCell ref="A1:G1"/>
    <mergeCell ref="A2:G2"/>
    <mergeCell ref="A4:G4"/>
    <mergeCell ref="A3:G3"/>
  </mergeCells>
  <printOptions horizontalCentered="1"/>
  <pageMargins left="0.2" right="0.19" top="0.38" bottom="0.36" header="0.26" footer="0.2"/>
  <pageSetup horizontalDpi="600" verticalDpi="600" orientation="portrait" r:id="rId1"/>
  <headerFooter alignWithMargins="0">
    <oddFooter>&amp;R&amp;"Calibri,Regular"Financial Summary: &amp;P</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sheetPr>
    <tabColor indexed="16"/>
    <pageSetUpPr fitToPage="1"/>
  </sheetPr>
  <dimension ref="A1:O114"/>
  <sheetViews>
    <sheetView showGridLines="0" zoomScalePageLayoutView="0" workbookViewId="0" topLeftCell="A82">
      <selection activeCell="L24" sqref="L24"/>
    </sheetView>
  </sheetViews>
  <sheetFormatPr defaultColWidth="9.140625" defaultRowHeight="12.75"/>
  <cols>
    <col min="1" max="1" width="7.00390625" style="2" customWidth="1"/>
    <col min="2" max="2" width="32.57421875" style="2" customWidth="1"/>
    <col min="3" max="4" width="18.140625" style="2" customWidth="1"/>
    <col min="5" max="6" width="16.7109375" style="2" customWidth="1"/>
    <col min="7" max="7" width="18.421875" style="2" customWidth="1"/>
    <col min="8" max="8" width="9.140625" style="2" customWidth="1"/>
    <col min="9" max="10" width="9.140625" style="669" customWidth="1"/>
    <col min="11" max="11" width="14.00390625" style="669" customWidth="1"/>
    <col min="12" max="12" width="20.421875" style="669" customWidth="1"/>
    <col min="13" max="15" width="9.140625" style="669" customWidth="1"/>
    <col min="16" max="16384" width="9.140625" style="2" customWidth="1"/>
  </cols>
  <sheetData>
    <row r="1" spans="1:15" ht="27.75" customHeight="1">
      <c r="A1" s="788">
        <f>Cover!D6</f>
        <v>0</v>
      </c>
      <c r="B1" s="788"/>
      <c r="C1" s="788"/>
      <c r="D1" s="788"/>
      <c r="E1" s="788"/>
      <c r="F1" s="788"/>
      <c r="G1" s="788"/>
      <c r="I1" s="668"/>
      <c r="J1" s="668"/>
      <c r="K1" s="668"/>
      <c r="L1" s="668"/>
      <c r="M1" s="668"/>
      <c r="N1" s="668"/>
      <c r="O1" s="668"/>
    </row>
    <row r="2" spans="1:15" ht="5.25" customHeight="1" thickBot="1">
      <c r="A2" s="104"/>
      <c r="B2" s="104"/>
      <c r="C2" s="104"/>
      <c r="D2" s="104"/>
      <c r="E2" s="104"/>
      <c r="F2" s="104"/>
      <c r="G2" s="104"/>
      <c r="I2" s="668"/>
      <c r="J2" s="668"/>
      <c r="K2" s="668"/>
      <c r="L2" s="668"/>
      <c r="M2" s="668"/>
      <c r="N2" s="668"/>
      <c r="O2" s="668"/>
    </row>
    <row r="3" spans="1:7" ht="21.75" customHeight="1">
      <c r="A3" s="774" t="s">
        <v>319</v>
      </c>
      <c r="B3" s="775"/>
      <c r="C3" s="775"/>
      <c r="D3" s="775"/>
      <c r="E3" s="775"/>
      <c r="F3" s="775"/>
      <c r="G3" s="776"/>
    </row>
    <row r="4" spans="1:7" ht="15" customHeight="1" thickBot="1">
      <c r="A4" s="763" t="s">
        <v>702</v>
      </c>
      <c r="B4" s="764"/>
      <c r="C4" s="764"/>
      <c r="D4" s="764"/>
      <c r="E4" s="764"/>
      <c r="F4" s="764"/>
      <c r="G4" s="765"/>
    </row>
    <row r="5" spans="1:7" ht="0.75" customHeight="1">
      <c r="A5" s="113"/>
      <c r="B5" s="8"/>
      <c r="C5" s="8"/>
      <c r="D5" s="8"/>
      <c r="E5" s="8"/>
      <c r="F5" s="8"/>
      <c r="G5" s="114"/>
    </row>
    <row r="6" spans="1:7" ht="18.75" customHeight="1" thickBot="1">
      <c r="A6" s="115" t="s">
        <v>187</v>
      </c>
      <c r="B6" s="112" t="s">
        <v>67</v>
      </c>
      <c r="C6" s="112" t="s">
        <v>163</v>
      </c>
      <c r="D6" s="112" t="s">
        <v>100</v>
      </c>
      <c r="E6" s="112" t="s">
        <v>101</v>
      </c>
      <c r="F6" s="112" t="s">
        <v>102</v>
      </c>
      <c r="G6" s="541" t="s">
        <v>161</v>
      </c>
    </row>
    <row r="7" spans="1:15" s="17" customFormat="1" ht="15.75" customHeight="1" thickBot="1">
      <c r="A7" s="309">
        <v>4000</v>
      </c>
      <c r="B7" s="310" t="s">
        <v>98</v>
      </c>
      <c r="C7" s="110"/>
      <c r="D7" s="109"/>
      <c r="E7" s="109"/>
      <c r="F7" s="109"/>
      <c r="G7" s="542"/>
      <c r="I7" s="674" t="s">
        <v>854</v>
      </c>
      <c r="J7" s="674"/>
      <c r="K7" s="674"/>
      <c r="L7" s="674"/>
      <c r="M7" s="674"/>
      <c r="N7" s="675"/>
      <c r="O7" s="669"/>
    </row>
    <row r="8" spans="1:15" s="16" customFormat="1" ht="15">
      <c r="A8" s="311"/>
      <c r="B8" s="312" t="s">
        <v>407</v>
      </c>
      <c r="C8" s="116"/>
      <c r="D8" s="467"/>
      <c r="E8" s="467"/>
      <c r="F8" s="468"/>
      <c r="G8" s="543">
        <f>SUM(C8:F8)</f>
        <v>0</v>
      </c>
      <c r="I8" s="672" t="s">
        <v>855</v>
      </c>
      <c r="J8" s="670"/>
      <c r="K8" s="669"/>
      <c r="L8" s="673"/>
      <c r="M8" s="669"/>
      <c r="N8" s="669"/>
      <c r="O8" s="669"/>
    </row>
    <row r="9" spans="1:15" s="16" customFormat="1" ht="15">
      <c r="A9" s="311"/>
      <c r="B9" s="313" t="s">
        <v>364</v>
      </c>
      <c r="C9" s="117"/>
      <c r="D9" s="371"/>
      <c r="E9" s="371"/>
      <c r="F9" s="469"/>
      <c r="G9" s="544">
        <f>SUM(C9:F9)</f>
        <v>0</v>
      </c>
      <c r="I9" s="672" t="s">
        <v>852</v>
      </c>
      <c r="J9" s="669"/>
      <c r="K9" s="669"/>
      <c r="L9" s="673"/>
      <c r="M9" s="669"/>
      <c r="N9" s="669"/>
      <c r="O9" s="669"/>
    </row>
    <row r="10" spans="1:15" s="16" customFormat="1" ht="15.75" thickBot="1">
      <c r="A10" s="311"/>
      <c r="B10" s="313" t="s">
        <v>68</v>
      </c>
      <c r="C10" s="117"/>
      <c r="D10" s="371"/>
      <c r="E10" s="371"/>
      <c r="F10" s="469"/>
      <c r="G10" s="544">
        <f>SUM(C10:F10)</f>
        <v>0</v>
      </c>
      <c r="I10" s="677" t="s">
        <v>851</v>
      </c>
      <c r="J10" s="678"/>
      <c r="K10" s="678"/>
      <c r="L10" s="679">
        <f>L8+L9</f>
        <v>0</v>
      </c>
      <c r="M10" s="669"/>
      <c r="N10" s="669"/>
      <c r="O10" s="669"/>
    </row>
    <row r="11" spans="1:15" s="16" customFormat="1" ht="15.75" thickTop="1">
      <c r="A11" s="311"/>
      <c r="B11" s="313" t="s">
        <v>365</v>
      </c>
      <c r="C11" s="117"/>
      <c r="D11" s="371"/>
      <c r="E11" s="371"/>
      <c r="F11" s="469"/>
      <c r="G11" s="544">
        <f>SUM(C11:F11)</f>
        <v>0</v>
      </c>
      <c r="I11" s="669"/>
      <c r="J11" s="669"/>
      <c r="K11" s="669"/>
      <c r="L11" s="669"/>
      <c r="M11" s="669"/>
      <c r="N11" s="669"/>
      <c r="O11" s="669"/>
    </row>
    <row r="12" spans="1:15" s="16" customFormat="1" ht="15.75" thickBot="1">
      <c r="A12" s="311"/>
      <c r="B12" s="314" t="s">
        <v>194</v>
      </c>
      <c r="C12" s="307">
        <f>SUM(C8:C11)</f>
        <v>0</v>
      </c>
      <c r="D12" s="319"/>
      <c r="E12" s="319"/>
      <c r="F12" s="320"/>
      <c r="G12" s="545">
        <f>SUM(G8:G11)</f>
        <v>0</v>
      </c>
      <c r="I12" s="669"/>
      <c r="J12" s="669"/>
      <c r="K12" s="669"/>
      <c r="L12" s="669"/>
      <c r="M12" s="669"/>
      <c r="N12" s="669"/>
      <c r="O12" s="669"/>
    </row>
    <row r="13" spans="1:15" s="17" customFormat="1" ht="15.75" customHeight="1" thickBot="1">
      <c r="A13" s="309">
        <v>4100</v>
      </c>
      <c r="B13" s="310" t="s">
        <v>97</v>
      </c>
      <c r="C13" s="110"/>
      <c r="D13" s="109"/>
      <c r="E13" s="109"/>
      <c r="F13" s="109"/>
      <c r="G13" s="546"/>
      <c r="I13" s="669"/>
      <c r="J13" s="669"/>
      <c r="K13" s="669"/>
      <c r="L13" s="669"/>
      <c r="M13" s="669"/>
      <c r="N13" s="669"/>
      <c r="O13" s="669"/>
    </row>
    <row r="14" spans="1:15" s="118" customFormat="1" ht="15">
      <c r="A14" s="315"/>
      <c r="B14" s="312" t="s">
        <v>96</v>
      </c>
      <c r="C14" s="116"/>
      <c r="D14" s="470"/>
      <c r="E14" s="470"/>
      <c r="F14" s="470"/>
      <c r="G14" s="543">
        <f aca="true" t="shared" si="0" ref="G14:G19">F14+E14+D14+C14</f>
        <v>0</v>
      </c>
      <c r="I14" s="669"/>
      <c r="J14" s="669"/>
      <c r="K14" s="669"/>
      <c r="L14" s="669"/>
      <c r="M14" s="669"/>
      <c r="N14" s="669"/>
      <c r="O14" s="669"/>
    </row>
    <row r="15" spans="1:15" s="118" customFormat="1" ht="15">
      <c r="A15" s="315"/>
      <c r="B15" s="313" t="s">
        <v>408</v>
      </c>
      <c r="C15" s="117"/>
      <c r="D15" s="471"/>
      <c r="E15" s="471"/>
      <c r="F15" s="471"/>
      <c r="G15" s="544">
        <f t="shared" si="0"/>
        <v>0</v>
      </c>
      <c r="I15" s="669"/>
      <c r="J15" s="669"/>
      <c r="K15" s="669"/>
      <c r="L15" s="669"/>
      <c r="M15" s="669"/>
      <c r="N15" s="669"/>
      <c r="O15" s="669"/>
    </row>
    <row r="16" spans="1:15" s="118" customFormat="1" ht="15">
      <c r="A16" s="315"/>
      <c r="B16" s="313" t="s">
        <v>444</v>
      </c>
      <c r="C16" s="117"/>
      <c r="D16" s="471"/>
      <c r="E16" s="471"/>
      <c r="F16" s="471"/>
      <c r="G16" s="544">
        <f t="shared" si="0"/>
        <v>0</v>
      </c>
      <c r="I16" s="669"/>
      <c r="J16" s="669"/>
      <c r="K16" s="669"/>
      <c r="L16" s="669"/>
      <c r="M16" s="669"/>
      <c r="N16" s="669"/>
      <c r="O16" s="669"/>
    </row>
    <row r="17" spans="1:15" s="118" customFormat="1" ht="15">
      <c r="A17" s="315"/>
      <c r="B17" s="313" t="s">
        <v>366</v>
      </c>
      <c r="C17" s="117"/>
      <c r="D17" s="471"/>
      <c r="E17" s="471"/>
      <c r="F17" s="471"/>
      <c r="G17" s="544">
        <f t="shared" si="0"/>
        <v>0</v>
      </c>
      <c r="I17" s="669"/>
      <c r="J17" s="669"/>
      <c r="K17" s="669"/>
      <c r="L17" s="669"/>
      <c r="M17" s="669"/>
      <c r="N17" s="669"/>
      <c r="O17" s="669"/>
    </row>
    <row r="18" spans="1:15" s="118" customFormat="1" ht="15">
      <c r="A18" s="315"/>
      <c r="B18" s="313" t="s">
        <v>367</v>
      </c>
      <c r="C18" s="117"/>
      <c r="D18" s="471"/>
      <c r="E18" s="471"/>
      <c r="F18" s="471"/>
      <c r="G18" s="544">
        <f t="shared" si="0"/>
        <v>0</v>
      </c>
      <c r="I18" s="669"/>
      <c r="J18" s="669"/>
      <c r="K18" s="669"/>
      <c r="L18" s="669"/>
      <c r="M18" s="669"/>
      <c r="N18" s="669"/>
      <c r="O18" s="669"/>
    </row>
    <row r="19" spans="1:15" s="118" customFormat="1" ht="15.75" thickBot="1">
      <c r="A19" s="315"/>
      <c r="B19" s="314" t="s">
        <v>194</v>
      </c>
      <c r="C19" s="307">
        <f>SUM(C14:C18)</f>
        <v>0</v>
      </c>
      <c r="D19" s="321"/>
      <c r="E19" s="321"/>
      <c r="F19" s="321"/>
      <c r="G19" s="545">
        <f t="shared" si="0"/>
        <v>0</v>
      </c>
      <c r="I19" s="669"/>
      <c r="J19" s="669"/>
      <c r="K19" s="669"/>
      <c r="L19" s="669"/>
      <c r="M19" s="669"/>
      <c r="N19" s="669"/>
      <c r="O19" s="669"/>
    </row>
    <row r="20" spans="1:15" s="17" customFormat="1" ht="15.75" customHeight="1" thickBot="1">
      <c r="A20" s="309">
        <v>4200</v>
      </c>
      <c r="B20" s="310" t="s">
        <v>195</v>
      </c>
      <c r="C20" s="110"/>
      <c r="D20" s="109"/>
      <c r="E20" s="109"/>
      <c r="F20" s="109"/>
      <c r="G20" s="546"/>
      <c r="I20" s="669"/>
      <c r="J20" s="669"/>
      <c r="K20" s="669"/>
      <c r="L20" s="669"/>
      <c r="M20" s="669"/>
      <c r="N20" s="669"/>
      <c r="O20" s="669"/>
    </row>
    <row r="21" spans="1:15" s="118" customFormat="1" ht="15">
      <c r="A21" s="315"/>
      <c r="B21" s="312" t="s">
        <v>94</v>
      </c>
      <c r="C21" s="116"/>
      <c r="D21" s="467"/>
      <c r="E21" s="472"/>
      <c r="F21" s="472"/>
      <c r="G21" s="543">
        <f aca="true" t="shared" si="1" ref="G21:G28">F21+E21+D21+C21</f>
        <v>0</v>
      </c>
      <c r="I21" s="669"/>
      <c r="J21" s="669"/>
      <c r="K21" s="669"/>
      <c r="L21" s="669"/>
      <c r="M21" s="669"/>
      <c r="N21" s="669"/>
      <c r="O21" s="669"/>
    </row>
    <row r="22" spans="1:15" s="118" customFormat="1" ht="15">
      <c r="A22" s="315"/>
      <c r="B22" s="313" t="s">
        <v>409</v>
      </c>
      <c r="C22" s="117"/>
      <c r="D22" s="371"/>
      <c r="E22" s="473"/>
      <c r="F22" s="473"/>
      <c r="G22" s="544">
        <f t="shared" si="1"/>
        <v>0</v>
      </c>
      <c r="I22" s="669"/>
      <c r="J22" s="669"/>
      <c r="K22" s="669"/>
      <c r="L22" s="669"/>
      <c r="M22" s="669"/>
      <c r="N22" s="669"/>
      <c r="O22" s="669"/>
    </row>
    <row r="23" spans="1:15" s="118" customFormat="1" ht="15">
      <c r="A23" s="315"/>
      <c r="B23" s="313" t="s">
        <v>410</v>
      </c>
      <c r="C23" s="117"/>
      <c r="D23" s="371"/>
      <c r="E23" s="473"/>
      <c r="F23" s="473"/>
      <c r="G23" s="544">
        <f t="shared" si="1"/>
        <v>0</v>
      </c>
      <c r="I23" s="669"/>
      <c r="J23" s="669"/>
      <c r="K23" s="669"/>
      <c r="L23" s="669"/>
      <c r="M23" s="669"/>
      <c r="N23" s="669"/>
      <c r="O23" s="669"/>
    </row>
    <row r="24" spans="1:15" s="118" customFormat="1" ht="15">
      <c r="A24" s="315"/>
      <c r="B24" s="313" t="s">
        <v>437</v>
      </c>
      <c r="C24" s="117"/>
      <c r="D24" s="117"/>
      <c r="E24" s="473"/>
      <c r="F24" s="473"/>
      <c r="G24" s="544">
        <f t="shared" si="1"/>
        <v>0</v>
      </c>
      <c r="I24" s="669"/>
      <c r="J24" s="669"/>
      <c r="K24" s="669"/>
      <c r="L24" s="669"/>
      <c r="M24" s="669"/>
      <c r="N24" s="669"/>
      <c r="O24" s="669"/>
    </row>
    <row r="25" spans="1:15" s="118" customFormat="1" ht="15">
      <c r="A25" s="315"/>
      <c r="B25" s="313" t="s">
        <v>411</v>
      </c>
      <c r="C25" s="117"/>
      <c r="D25" s="371"/>
      <c r="E25" s="473"/>
      <c r="F25" s="473"/>
      <c r="G25" s="544">
        <f t="shared" si="1"/>
        <v>0</v>
      </c>
      <c r="I25" s="669"/>
      <c r="J25" s="669"/>
      <c r="K25" s="669"/>
      <c r="L25" s="669"/>
      <c r="M25" s="669"/>
      <c r="N25" s="669"/>
      <c r="O25" s="669"/>
    </row>
    <row r="26" spans="1:15" s="118" customFormat="1" ht="15">
      <c r="A26" s="315"/>
      <c r="B26" s="313" t="s">
        <v>446</v>
      </c>
      <c r="C26" s="117"/>
      <c r="D26" s="117"/>
      <c r="E26" s="473"/>
      <c r="F26" s="473"/>
      <c r="G26" s="544">
        <f t="shared" si="1"/>
        <v>0</v>
      </c>
      <c r="I26" s="669"/>
      <c r="J26" s="669"/>
      <c r="K26" s="669"/>
      <c r="L26" s="669"/>
      <c r="M26" s="669"/>
      <c r="N26" s="669"/>
      <c r="O26" s="669"/>
    </row>
    <row r="27" spans="1:15" s="118" customFormat="1" ht="15">
      <c r="A27" s="315"/>
      <c r="B27" s="313" t="s">
        <v>93</v>
      </c>
      <c r="C27" s="473"/>
      <c r="D27" s="371"/>
      <c r="E27" s="117"/>
      <c r="F27" s="473"/>
      <c r="G27" s="544">
        <f>F27+E27+D27+C27</f>
        <v>0</v>
      </c>
      <c r="I27" s="669"/>
      <c r="J27" s="669"/>
      <c r="K27" s="669"/>
      <c r="L27" s="669"/>
      <c r="M27" s="669"/>
      <c r="N27" s="669"/>
      <c r="O27" s="669"/>
    </row>
    <row r="28" spans="1:15" s="118" customFormat="1" ht="15">
      <c r="A28" s="315"/>
      <c r="B28" s="313" t="s">
        <v>92</v>
      </c>
      <c r="C28" s="117"/>
      <c r="D28" s="117"/>
      <c r="E28" s="117"/>
      <c r="F28" s="473"/>
      <c r="G28" s="544">
        <f t="shared" si="1"/>
        <v>0</v>
      </c>
      <c r="I28" s="669"/>
      <c r="J28" s="669"/>
      <c r="K28" s="669"/>
      <c r="L28" s="669"/>
      <c r="M28" s="669"/>
      <c r="N28" s="669"/>
      <c r="O28" s="669"/>
    </row>
    <row r="29" spans="1:15" s="118" customFormat="1" ht="15.75" thickBot="1">
      <c r="A29" s="315"/>
      <c r="B29" s="314" t="s">
        <v>194</v>
      </c>
      <c r="C29" s="307">
        <f>SUM(C21:C28)</f>
        <v>0</v>
      </c>
      <c r="D29" s="307">
        <f>SUM(D21:D28)</f>
        <v>0</v>
      </c>
      <c r="E29" s="307">
        <f>SUM(E21:E28)</f>
        <v>0</v>
      </c>
      <c r="F29" s="319"/>
      <c r="G29" s="545">
        <f>SUM(G21:G28)</f>
        <v>0</v>
      </c>
      <c r="I29" s="669"/>
      <c r="J29" s="669"/>
      <c r="K29" s="669"/>
      <c r="L29" s="669"/>
      <c r="M29" s="669"/>
      <c r="N29" s="669"/>
      <c r="O29" s="669"/>
    </row>
    <row r="30" spans="1:15" s="17" customFormat="1" ht="15.75" customHeight="1" thickBot="1">
      <c r="A30" s="309">
        <v>4300</v>
      </c>
      <c r="B30" s="310" t="s">
        <v>179</v>
      </c>
      <c r="C30" s="110"/>
      <c r="D30" s="109"/>
      <c r="E30" s="109"/>
      <c r="F30" s="109"/>
      <c r="G30" s="546"/>
      <c r="I30" s="669"/>
      <c r="J30" s="669"/>
      <c r="K30" s="669"/>
      <c r="L30" s="669"/>
      <c r="M30" s="669"/>
      <c r="N30" s="669"/>
      <c r="O30" s="669"/>
    </row>
    <row r="31" spans="1:15" s="118" customFormat="1" ht="15">
      <c r="A31" s="315"/>
      <c r="B31" s="312" t="s">
        <v>368</v>
      </c>
      <c r="C31" s="472"/>
      <c r="D31" s="116"/>
      <c r="E31" s="467"/>
      <c r="F31" s="467"/>
      <c r="G31" s="543">
        <f aca="true" t="shared" si="2" ref="G31:G45">F31+E31+D31+C31</f>
        <v>0</v>
      </c>
      <c r="I31" s="669"/>
      <c r="J31" s="669"/>
      <c r="K31" s="669"/>
      <c r="L31" s="669"/>
      <c r="M31" s="669"/>
      <c r="N31" s="669"/>
      <c r="O31" s="669"/>
    </row>
    <row r="32" spans="1:15" s="118" customFormat="1" ht="15">
      <c r="A32" s="315"/>
      <c r="B32" s="313" t="s">
        <v>369</v>
      </c>
      <c r="C32" s="473"/>
      <c r="D32" s="117"/>
      <c r="E32" s="371"/>
      <c r="F32" s="371"/>
      <c r="G32" s="544">
        <f t="shared" si="2"/>
        <v>0</v>
      </c>
      <c r="I32" s="669"/>
      <c r="J32" s="669"/>
      <c r="K32" s="669"/>
      <c r="L32" s="669"/>
      <c r="M32" s="669"/>
      <c r="N32" s="669"/>
      <c r="O32" s="669"/>
    </row>
    <row r="33" spans="1:15" s="118" customFormat="1" ht="15">
      <c r="A33" s="315"/>
      <c r="B33" s="313" t="s">
        <v>88</v>
      </c>
      <c r="C33" s="473"/>
      <c r="D33" s="117"/>
      <c r="E33" s="371"/>
      <c r="F33" s="371"/>
      <c r="G33" s="544">
        <f aca="true" t="shared" si="3" ref="G33:G38">F33+E33+D33+C33</f>
        <v>0</v>
      </c>
      <c r="I33" s="669"/>
      <c r="J33" s="669"/>
      <c r="K33" s="669"/>
      <c r="L33" s="669"/>
      <c r="M33" s="669"/>
      <c r="N33" s="669"/>
      <c r="O33" s="669"/>
    </row>
    <row r="34" spans="1:15" s="118" customFormat="1" ht="15">
      <c r="A34" s="315"/>
      <c r="B34" s="313" t="s">
        <v>447</v>
      </c>
      <c r="C34" s="473"/>
      <c r="D34" s="117"/>
      <c r="E34" s="371"/>
      <c r="F34" s="371"/>
      <c r="G34" s="544">
        <f t="shared" si="3"/>
        <v>0</v>
      </c>
      <c r="I34" s="669"/>
      <c r="J34" s="669"/>
      <c r="K34" s="669"/>
      <c r="L34" s="669"/>
      <c r="M34" s="669"/>
      <c r="N34" s="669"/>
      <c r="O34" s="669"/>
    </row>
    <row r="35" spans="1:15" s="118" customFormat="1" ht="15">
      <c r="A35" s="315"/>
      <c r="B35" s="313" t="s">
        <v>448</v>
      </c>
      <c r="C35" s="473"/>
      <c r="D35" s="117"/>
      <c r="E35" s="371"/>
      <c r="F35" s="371"/>
      <c r="G35" s="544">
        <f t="shared" si="3"/>
        <v>0</v>
      </c>
      <c r="I35" s="669"/>
      <c r="J35" s="669"/>
      <c r="K35" s="669"/>
      <c r="L35" s="669"/>
      <c r="M35" s="669"/>
      <c r="N35" s="669"/>
      <c r="O35" s="669"/>
    </row>
    <row r="36" spans="1:15" s="118" customFormat="1" ht="15">
      <c r="A36" s="315"/>
      <c r="B36" s="313" t="s">
        <v>449</v>
      </c>
      <c r="C36" s="473"/>
      <c r="D36" s="117"/>
      <c r="E36" s="371"/>
      <c r="F36" s="371"/>
      <c r="G36" s="544">
        <f t="shared" si="3"/>
        <v>0</v>
      </c>
      <c r="I36" s="669"/>
      <c r="J36" s="669"/>
      <c r="K36" s="669"/>
      <c r="L36" s="669"/>
      <c r="M36" s="669"/>
      <c r="N36" s="669"/>
      <c r="O36" s="669"/>
    </row>
    <row r="37" spans="1:15" s="118" customFormat="1" ht="15">
      <c r="A37" s="315"/>
      <c r="B37" s="313" t="s">
        <v>180</v>
      </c>
      <c r="C37" s="473"/>
      <c r="D37" s="117"/>
      <c r="E37" s="371"/>
      <c r="F37" s="371"/>
      <c r="G37" s="544">
        <f t="shared" si="3"/>
        <v>0</v>
      </c>
      <c r="I37" s="669"/>
      <c r="J37" s="669"/>
      <c r="K37" s="669"/>
      <c r="L37" s="669"/>
      <c r="M37" s="669"/>
      <c r="N37" s="669"/>
      <c r="O37" s="669"/>
    </row>
    <row r="38" spans="1:15" s="118" customFormat="1" ht="15.75" thickBot="1">
      <c r="A38" s="315"/>
      <c r="B38" s="314" t="s">
        <v>194</v>
      </c>
      <c r="C38" s="322"/>
      <c r="D38" s="121">
        <f>SUM(D31:D37)</f>
        <v>0</v>
      </c>
      <c r="E38" s="323"/>
      <c r="F38" s="324"/>
      <c r="G38" s="545">
        <f t="shared" si="3"/>
        <v>0</v>
      </c>
      <c r="I38" s="669"/>
      <c r="J38" s="669"/>
      <c r="K38" s="669"/>
      <c r="L38" s="669"/>
      <c r="M38" s="669"/>
      <c r="N38" s="669"/>
      <c r="O38" s="669"/>
    </row>
    <row r="39" spans="1:15" s="17" customFormat="1" ht="15.75" customHeight="1" thickBot="1">
      <c r="A39" s="309">
        <v>4400</v>
      </c>
      <c r="B39" s="310" t="s">
        <v>188</v>
      </c>
      <c r="C39" s="110"/>
      <c r="D39" s="109"/>
      <c r="E39" s="109"/>
      <c r="F39" s="109"/>
      <c r="G39" s="546"/>
      <c r="I39" s="669"/>
      <c r="J39" s="669"/>
      <c r="K39" s="669"/>
      <c r="L39" s="669"/>
      <c r="M39" s="669"/>
      <c r="N39" s="669"/>
      <c r="O39" s="669"/>
    </row>
    <row r="40" spans="1:15" s="118" customFormat="1" ht="15">
      <c r="A40" s="315"/>
      <c r="B40" s="312" t="s">
        <v>91</v>
      </c>
      <c r="C40" s="467"/>
      <c r="D40" s="116"/>
      <c r="E40" s="467"/>
      <c r="F40" s="467"/>
      <c r="G40" s="547">
        <f t="shared" si="2"/>
        <v>0</v>
      </c>
      <c r="I40" s="669"/>
      <c r="J40" s="669"/>
      <c r="K40" s="669"/>
      <c r="L40" s="669"/>
      <c r="M40" s="669"/>
      <c r="N40" s="669"/>
      <c r="O40" s="669"/>
    </row>
    <row r="41" spans="1:15" s="118" customFormat="1" ht="15">
      <c r="A41" s="315"/>
      <c r="B41" s="313" t="s">
        <v>90</v>
      </c>
      <c r="C41" s="371"/>
      <c r="D41" s="117"/>
      <c r="E41" s="371"/>
      <c r="F41" s="371"/>
      <c r="G41" s="548">
        <f t="shared" si="2"/>
        <v>0</v>
      </c>
      <c r="I41" s="669"/>
      <c r="J41" s="669"/>
      <c r="K41" s="669"/>
      <c r="L41" s="669"/>
      <c r="M41" s="669"/>
      <c r="N41" s="669"/>
      <c r="O41" s="669"/>
    </row>
    <row r="42" spans="1:15" s="118" customFormat="1" ht="15">
      <c r="A42" s="315"/>
      <c r="B42" s="313" t="s">
        <v>89</v>
      </c>
      <c r="C42" s="371"/>
      <c r="D42" s="117"/>
      <c r="E42" s="371"/>
      <c r="F42" s="371"/>
      <c r="G42" s="548">
        <f t="shared" si="2"/>
        <v>0</v>
      </c>
      <c r="I42" s="669"/>
      <c r="J42" s="669"/>
      <c r="K42" s="669"/>
      <c r="L42" s="669"/>
      <c r="M42" s="669"/>
      <c r="N42" s="669"/>
      <c r="O42" s="669"/>
    </row>
    <row r="43" spans="1:15" s="118" customFormat="1" ht="15">
      <c r="A43" s="315"/>
      <c r="B43" s="313" t="s">
        <v>158</v>
      </c>
      <c r="C43" s="371"/>
      <c r="D43" s="117"/>
      <c r="E43" s="371"/>
      <c r="F43" s="371"/>
      <c r="G43" s="548">
        <f t="shared" si="2"/>
        <v>0</v>
      </c>
      <c r="I43" s="669"/>
      <c r="J43" s="669"/>
      <c r="K43" s="669"/>
      <c r="L43" s="669"/>
      <c r="M43" s="669"/>
      <c r="N43" s="669"/>
      <c r="O43" s="669"/>
    </row>
    <row r="44" spans="1:15" s="118" customFormat="1" ht="15">
      <c r="A44" s="315"/>
      <c r="B44" s="313" t="s">
        <v>371</v>
      </c>
      <c r="C44" s="371"/>
      <c r="D44" s="117"/>
      <c r="E44" s="371"/>
      <c r="F44" s="371"/>
      <c r="G44" s="548">
        <f t="shared" si="2"/>
        <v>0</v>
      </c>
      <c r="I44" s="669"/>
      <c r="J44" s="669"/>
      <c r="K44" s="669"/>
      <c r="L44" s="669"/>
      <c r="M44" s="669"/>
      <c r="N44" s="669"/>
      <c r="O44" s="669"/>
    </row>
    <row r="45" spans="1:15" s="118" customFormat="1" ht="15">
      <c r="A45" s="315"/>
      <c r="B45" s="313" t="s">
        <v>370</v>
      </c>
      <c r="C45" s="371"/>
      <c r="D45" s="117"/>
      <c r="E45" s="371"/>
      <c r="F45" s="371"/>
      <c r="G45" s="548">
        <f t="shared" si="2"/>
        <v>0</v>
      </c>
      <c r="I45" s="669"/>
      <c r="J45" s="669"/>
      <c r="K45" s="669"/>
      <c r="L45" s="669"/>
      <c r="M45" s="669"/>
      <c r="N45" s="669"/>
      <c r="O45" s="669"/>
    </row>
    <row r="46" spans="1:15" s="118" customFormat="1" ht="15.75" thickBot="1">
      <c r="A46" s="315"/>
      <c r="B46" s="314" t="s">
        <v>194</v>
      </c>
      <c r="C46" s="324"/>
      <c r="D46" s="121">
        <f>SUM(D40:D45)</f>
        <v>0</v>
      </c>
      <c r="E46" s="323"/>
      <c r="F46" s="323"/>
      <c r="G46" s="545">
        <f>F46+E46+D46+C46</f>
        <v>0</v>
      </c>
      <c r="I46" s="669"/>
      <c r="J46" s="669"/>
      <c r="K46" s="669"/>
      <c r="L46" s="669"/>
      <c r="M46" s="669"/>
      <c r="N46" s="669"/>
      <c r="O46" s="669"/>
    </row>
    <row r="47" spans="1:15" s="17" customFormat="1" ht="15.75" customHeight="1" thickBot="1">
      <c r="A47" s="309">
        <v>4500</v>
      </c>
      <c r="B47" s="310" t="s">
        <v>87</v>
      </c>
      <c r="C47" s="110"/>
      <c r="D47" s="109"/>
      <c r="E47" s="109"/>
      <c r="F47" s="109"/>
      <c r="G47" s="546"/>
      <c r="I47" s="669"/>
      <c r="J47" s="669"/>
      <c r="K47" s="669"/>
      <c r="L47" s="669"/>
      <c r="M47" s="669"/>
      <c r="N47" s="669"/>
      <c r="O47" s="669"/>
    </row>
    <row r="48" spans="1:15" s="118" customFormat="1" ht="15">
      <c r="A48" s="315"/>
      <c r="B48" s="312" t="s">
        <v>87</v>
      </c>
      <c r="C48" s="467"/>
      <c r="D48" s="116"/>
      <c r="E48" s="467"/>
      <c r="F48" s="467"/>
      <c r="G48" s="543">
        <f>F48+E48+D48+C48</f>
        <v>0</v>
      </c>
      <c r="I48" s="669"/>
      <c r="J48" s="669"/>
      <c r="K48" s="669"/>
      <c r="L48" s="669"/>
      <c r="M48" s="669"/>
      <c r="N48" s="669"/>
      <c r="O48" s="669"/>
    </row>
    <row r="49" spans="1:15" s="118" customFormat="1" ht="15.75" thickBot="1">
      <c r="A49" s="315"/>
      <c r="B49" s="314" t="s">
        <v>194</v>
      </c>
      <c r="C49" s="324"/>
      <c r="D49" s="121">
        <f>D48</f>
        <v>0</v>
      </c>
      <c r="E49" s="323"/>
      <c r="F49" s="323"/>
      <c r="G49" s="545">
        <f>F49+E49+D49+C49</f>
        <v>0</v>
      </c>
      <c r="I49" s="669"/>
      <c r="J49" s="669"/>
      <c r="K49" s="669"/>
      <c r="L49" s="669"/>
      <c r="M49" s="669"/>
      <c r="N49" s="669"/>
      <c r="O49" s="669"/>
    </row>
    <row r="50" spans="1:15" s="17" customFormat="1" ht="15.75" customHeight="1" thickBot="1">
      <c r="A50" s="309">
        <v>4600</v>
      </c>
      <c r="B50" s="310" t="s">
        <v>686</v>
      </c>
      <c r="C50" s="110"/>
      <c r="D50" s="109"/>
      <c r="E50" s="109"/>
      <c r="F50" s="109"/>
      <c r="G50" s="546"/>
      <c r="I50" s="669"/>
      <c r="J50" s="669"/>
      <c r="K50" s="669"/>
      <c r="L50" s="669"/>
      <c r="M50" s="669"/>
      <c r="N50" s="669"/>
      <c r="O50" s="669"/>
    </row>
    <row r="51" spans="1:15" s="118" customFormat="1" ht="15">
      <c r="A51" s="315"/>
      <c r="B51" s="312" t="s">
        <v>687</v>
      </c>
      <c r="C51" s="467"/>
      <c r="D51" s="116"/>
      <c r="E51" s="467"/>
      <c r="F51" s="467"/>
      <c r="G51" s="543">
        <f>F51+E51+D51+C51</f>
        <v>0</v>
      </c>
      <c r="I51" s="669"/>
      <c r="J51" s="669"/>
      <c r="K51" s="669"/>
      <c r="L51" s="669"/>
      <c r="M51" s="669"/>
      <c r="N51" s="669"/>
      <c r="O51" s="669"/>
    </row>
    <row r="52" spans="1:15" s="118" customFormat="1" ht="15">
      <c r="A52" s="315"/>
      <c r="B52" s="313" t="s">
        <v>338</v>
      </c>
      <c r="C52" s="371"/>
      <c r="D52" s="117"/>
      <c r="E52" s="371"/>
      <c r="F52" s="371"/>
      <c r="G52" s="544">
        <f>F52+E52+D52+C52</f>
        <v>0</v>
      </c>
      <c r="I52" s="669"/>
      <c r="J52" s="669"/>
      <c r="K52" s="669"/>
      <c r="L52" s="669"/>
      <c r="M52" s="669"/>
      <c r="N52" s="669"/>
      <c r="O52" s="669"/>
    </row>
    <row r="53" spans="1:15" s="118" customFormat="1" ht="15">
      <c r="A53" s="315"/>
      <c r="B53" s="313" t="s">
        <v>694</v>
      </c>
      <c r="C53" s="371"/>
      <c r="D53" s="117"/>
      <c r="E53" s="371"/>
      <c r="F53" s="371"/>
      <c r="G53" s="544">
        <f>F53+E53+D53+C53</f>
        <v>0</v>
      </c>
      <c r="I53" s="669"/>
      <c r="J53" s="669"/>
      <c r="K53" s="669"/>
      <c r="L53" s="669"/>
      <c r="M53" s="669"/>
      <c r="N53" s="669"/>
      <c r="O53" s="669"/>
    </row>
    <row r="54" spans="1:15" s="118" customFormat="1" ht="15.75" thickBot="1">
      <c r="A54" s="315"/>
      <c r="B54" s="314" t="s">
        <v>194</v>
      </c>
      <c r="C54" s="324"/>
      <c r="D54" s="121">
        <f>SUM(D51:D53)</f>
        <v>0</v>
      </c>
      <c r="E54" s="324"/>
      <c r="F54" s="324"/>
      <c r="G54" s="545">
        <f>F54+E54+D54+C54</f>
        <v>0</v>
      </c>
      <c r="I54" s="669"/>
      <c r="J54" s="669"/>
      <c r="K54" s="669"/>
      <c r="L54" s="669"/>
      <c r="M54" s="669"/>
      <c r="N54" s="669"/>
      <c r="O54" s="669"/>
    </row>
    <row r="55" spans="1:15" s="17" customFormat="1" ht="15.75" customHeight="1" thickBot="1">
      <c r="A55" s="309">
        <v>4700</v>
      </c>
      <c r="B55" s="310" t="s">
        <v>181</v>
      </c>
      <c r="C55" s="110"/>
      <c r="D55" s="109"/>
      <c r="E55" s="109"/>
      <c r="F55" s="109"/>
      <c r="G55" s="546"/>
      <c r="I55" s="669"/>
      <c r="J55" s="669"/>
      <c r="K55" s="669"/>
      <c r="L55" s="669"/>
      <c r="M55" s="669"/>
      <c r="N55" s="669"/>
      <c r="O55" s="669"/>
    </row>
    <row r="56" spans="1:15" s="118" customFormat="1" ht="15">
      <c r="A56" s="315"/>
      <c r="B56" s="312" t="s">
        <v>86</v>
      </c>
      <c r="C56" s="116"/>
      <c r="D56" s="467"/>
      <c r="E56" s="467"/>
      <c r="F56" s="467"/>
      <c r="G56" s="543">
        <f>F56+E56+D56+C56</f>
        <v>0</v>
      </c>
      <c r="I56" s="669"/>
      <c r="J56" s="669"/>
      <c r="K56" s="669"/>
      <c r="L56" s="669"/>
      <c r="M56" s="669"/>
      <c r="N56" s="669"/>
      <c r="O56" s="669"/>
    </row>
    <row r="57" spans="1:15" s="118" customFormat="1" ht="15">
      <c r="A57" s="315"/>
      <c r="B57" s="313" t="s">
        <v>85</v>
      </c>
      <c r="C57" s="117"/>
      <c r="D57" s="371"/>
      <c r="E57" s="371"/>
      <c r="F57" s="371"/>
      <c r="G57" s="544">
        <f>F57+E57+D57+C57</f>
        <v>0</v>
      </c>
      <c r="I57" s="669"/>
      <c r="J57" s="669"/>
      <c r="K57" s="669"/>
      <c r="L57" s="669"/>
      <c r="M57" s="669"/>
      <c r="N57" s="669"/>
      <c r="O57" s="669"/>
    </row>
    <row r="58" spans="1:15" s="118" customFormat="1" ht="15">
      <c r="A58" s="315"/>
      <c r="B58" s="313" t="s">
        <v>461</v>
      </c>
      <c r="C58" s="117"/>
      <c r="D58" s="371"/>
      <c r="E58" s="371"/>
      <c r="F58" s="371"/>
      <c r="G58" s="544">
        <f>F58+E58+D58+C58</f>
        <v>0</v>
      </c>
      <c r="I58" s="669"/>
      <c r="J58" s="669"/>
      <c r="K58" s="669"/>
      <c r="L58" s="669"/>
      <c r="M58" s="669"/>
      <c r="N58" s="669"/>
      <c r="O58" s="669"/>
    </row>
    <row r="59" spans="1:15" s="118" customFormat="1" ht="15.75" thickBot="1">
      <c r="A59" s="315"/>
      <c r="B59" s="314" t="s">
        <v>194</v>
      </c>
      <c r="C59" s="307">
        <f>SUM(C56:C58)</f>
        <v>0</v>
      </c>
      <c r="D59" s="324"/>
      <c r="E59" s="324"/>
      <c r="F59" s="324"/>
      <c r="G59" s="545">
        <f>F59+E59+D59+C59</f>
        <v>0</v>
      </c>
      <c r="I59" s="669"/>
      <c r="J59" s="669"/>
      <c r="K59" s="669"/>
      <c r="L59" s="669"/>
      <c r="M59" s="669"/>
      <c r="N59" s="669"/>
      <c r="O59" s="669"/>
    </row>
    <row r="60" spans="1:15" s="17" customFormat="1" ht="15.75" customHeight="1" thickBot="1">
      <c r="A60" s="309">
        <v>4800</v>
      </c>
      <c r="B60" s="310" t="s">
        <v>182</v>
      </c>
      <c r="C60" s="110"/>
      <c r="D60" s="109"/>
      <c r="E60" s="109"/>
      <c r="F60" s="109"/>
      <c r="G60" s="546"/>
      <c r="I60" s="669"/>
      <c r="J60" s="669"/>
      <c r="K60" s="669"/>
      <c r="L60" s="669"/>
      <c r="M60" s="669"/>
      <c r="N60" s="669"/>
      <c r="O60" s="669"/>
    </row>
    <row r="61" spans="1:15" s="118" customFormat="1" ht="15">
      <c r="A61" s="315"/>
      <c r="B61" s="312" t="s">
        <v>412</v>
      </c>
      <c r="C61" s="116"/>
      <c r="D61" s="116"/>
      <c r="E61" s="467"/>
      <c r="F61" s="467"/>
      <c r="G61" s="543">
        <f>F61+E61+D61+C61</f>
        <v>0</v>
      </c>
      <c r="I61" s="669"/>
      <c r="J61" s="669"/>
      <c r="K61" s="669"/>
      <c r="L61" s="669"/>
      <c r="M61" s="669"/>
      <c r="N61" s="669"/>
      <c r="O61" s="669"/>
    </row>
    <row r="62" spans="1:15" s="118" customFormat="1" ht="15">
      <c r="A62" s="315"/>
      <c r="B62" s="313" t="s">
        <v>84</v>
      </c>
      <c r="C62" s="117"/>
      <c r="D62" s="117"/>
      <c r="E62" s="371"/>
      <c r="F62" s="371"/>
      <c r="G62" s="544">
        <f>F62+E62+D62+C62</f>
        <v>0</v>
      </c>
      <c r="I62" s="669"/>
      <c r="J62" s="669"/>
      <c r="K62" s="669"/>
      <c r="L62" s="669"/>
      <c r="M62" s="669"/>
      <c r="N62" s="669"/>
      <c r="O62" s="669"/>
    </row>
    <row r="63" spans="1:15" s="118" customFormat="1" ht="15">
      <c r="A63" s="315"/>
      <c r="B63" s="313" t="s">
        <v>83</v>
      </c>
      <c r="C63" s="117"/>
      <c r="D63" s="117"/>
      <c r="E63" s="371"/>
      <c r="F63" s="371"/>
      <c r="G63" s="544">
        <f>F63+E63+D63+C63</f>
        <v>0</v>
      </c>
      <c r="I63" s="669"/>
      <c r="J63" s="669"/>
      <c r="K63" s="669"/>
      <c r="L63" s="669"/>
      <c r="M63" s="669"/>
      <c r="N63" s="669"/>
      <c r="O63" s="669"/>
    </row>
    <row r="64" spans="1:15" s="118" customFormat="1" ht="15">
      <c r="A64" s="315"/>
      <c r="B64" s="313" t="s">
        <v>413</v>
      </c>
      <c r="C64" s="117"/>
      <c r="D64" s="117"/>
      <c r="E64" s="371"/>
      <c r="F64" s="371"/>
      <c r="G64" s="544">
        <f>F64+E64+D64+C64</f>
        <v>0</v>
      </c>
      <c r="I64" s="669"/>
      <c r="J64" s="669"/>
      <c r="K64" s="669"/>
      <c r="L64" s="669"/>
      <c r="M64" s="669"/>
      <c r="N64" s="669"/>
      <c r="O64" s="669"/>
    </row>
    <row r="65" spans="1:15" s="118" customFormat="1" ht="15.75" thickBot="1">
      <c r="A65" s="315"/>
      <c r="B65" s="314" t="s">
        <v>194</v>
      </c>
      <c r="C65" s="307">
        <f>SUM(C61:C64)</f>
        <v>0</v>
      </c>
      <c r="D65" s="307">
        <f>SUM(D61:D64)</f>
        <v>0</v>
      </c>
      <c r="E65" s="324"/>
      <c r="F65" s="324"/>
      <c r="G65" s="545">
        <f>F65+E65+D65+C65</f>
        <v>0</v>
      </c>
      <c r="I65" s="669"/>
      <c r="J65" s="669"/>
      <c r="K65" s="669"/>
      <c r="L65" s="669"/>
      <c r="M65" s="669"/>
      <c r="N65" s="669"/>
      <c r="O65" s="669"/>
    </row>
    <row r="66" spans="1:15" s="17" customFormat="1" ht="15.75" customHeight="1" thickBot="1">
      <c r="A66" s="309">
        <v>5100</v>
      </c>
      <c r="B66" s="310" t="s">
        <v>82</v>
      </c>
      <c r="C66" s="110"/>
      <c r="D66" s="109"/>
      <c r="E66" s="109"/>
      <c r="F66" s="109"/>
      <c r="G66" s="546"/>
      <c r="I66" s="669"/>
      <c r="J66" s="669"/>
      <c r="K66" s="669"/>
      <c r="L66" s="669"/>
      <c r="M66" s="669"/>
      <c r="N66" s="669"/>
      <c r="O66" s="669"/>
    </row>
    <row r="67" spans="1:15" s="118" customFormat="1" ht="15">
      <c r="A67" s="315"/>
      <c r="B67" s="312" t="s">
        <v>81</v>
      </c>
      <c r="C67" s="116"/>
      <c r="D67" s="116"/>
      <c r="E67" s="116"/>
      <c r="F67" s="116"/>
      <c r="G67" s="543">
        <f>F67+E67+D67+C67</f>
        <v>0</v>
      </c>
      <c r="I67" s="669"/>
      <c r="J67" s="669"/>
      <c r="K67" s="669"/>
      <c r="L67" s="669"/>
      <c r="M67" s="669"/>
      <c r="N67" s="669"/>
      <c r="O67" s="669"/>
    </row>
    <row r="68" spans="1:15" s="118" customFormat="1" ht="15">
      <c r="A68" s="315"/>
      <c r="B68" s="313" t="s">
        <v>80</v>
      </c>
      <c r="C68" s="117"/>
      <c r="D68" s="117"/>
      <c r="E68" s="117"/>
      <c r="F68" s="117"/>
      <c r="G68" s="544">
        <f>F68+E68+D68+C68</f>
        <v>0</v>
      </c>
      <c r="I68" s="669"/>
      <c r="J68" s="669"/>
      <c r="K68" s="669"/>
      <c r="L68" s="669"/>
      <c r="M68" s="669"/>
      <c r="N68" s="669"/>
      <c r="O68" s="669"/>
    </row>
    <row r="69" spans="1:15" s="118" customFormat="1" ht="15">
      <c r="A69" s="315"/>
      <c r="B69" s="313" t="s">
        <v>79</v>
      </c>
      <c r="C69" s="117"/>
      <c r="D69" s="117"/>
      <c r="E69" s="117"/>
      <c r="F69" s="117"/>
      <c r="G69" s="544">
        <f>F69+E69+D69+C69</f>
        <v>0</v>
      </c>
      <c r="I69" s="669"/>
      <c r="J69" s="669"/>
      <c r="K69" s="669"/>
      <c r="L69" s="669"/>
      <c r="M69" s="669"/>
      <c r="N69" s="669"/>
      <c r="O69" s="669"/>
    </row>
    <row r="70" spans="1:15" s="118" customFormat="1" ht="15.75" thickBot="1">
      <c r="A70" s="315"/>
      <c r="B70" s="314" t="s">
        <v>194</v>
      </c>
      <c r="C70" s="307">
        <f>SUM(C67:C69)</f>
        <v>0</v>
      </c>
      <c r="D70" s="307">
        <f>SUM(D67:D69)</f>
        <v>0</v>
      </c>
      <c r="E70" s="307">
        <f>SUM(E67:E69)</f>
        <v>0</v>
      </c>
      <c r="F70" s="307">
        <f>SUM(F67:F69)</f>
        <v>0</v>
      </c>
      <c r="G70" s="545">
        <f>F70+E70+D70+C70</f>
        <v>0</v>
      </c>
      <c r="I70" s="669"/>
      <c r="J70" s="669"/>
      <c r="K70" s="669"/>
      <c r="L70" s="669"/>
      <c r="M70" s="669"/>
      <c r="N70" s="669"/>
      <c r="O70" s="669"/>
    </row>
    <row r="71" spans="1:15" s="17" customFormat="1" ht="15.75" customHeight="1" thickBot="1">
      <c r="A71" s="309">
        <v>5200</v>
      </c>
      <c r="B71" s="310" t="s">
        <v>78</v>
      </c>
      <c r="C71" s="325"/>
      <c r="D71" s="310"/>
      <c r="E71" s="310"/>
      <c r="F71" s="310"/>
      <c r="G71" s="546"/>
      <c r="I71" s="669"/>
      <c r="J71" s="669"/>
      <c r="K71" s="669"/>
      <c r="L71" s="669"/>
      <c r="M71" s="669"/>
      <c r="N71" s="669"/>
      <c r="O71" s="669"/>
    </row>
    <row r="72" spans="1:15" s="118" customFormat="1" ht="15">
      <c r="A72" s="315"/>
      <c r="B72" s="312" t="s">
        <v>77</v>
      </c>
      <c r="C72" s="116"/>
      <c r="D72" s="116"/>
      <c r="E72" s="467"/>
      <c r="F72" s="467"/>
      <c r="G72" s="543">
        <f>F72+E72+D72+C72</f>
        <v>0</v>
      </c>
      <c r="I72" s="669"/>
      <c r="J72" s="669"/>
      <c r="K72" s="669"/>
      <c r="L72" s="669"/>
      <c r="M72" s="669"/>
      <c r="N72" s="669"/>
      <c r="O72" s="669"/>
    </row>
    <row r="73" spans="1:15" s="118" customFormat="1" ht="15">
      <c r="A73" s="315"/>
      <c r="B73" s="313" t="s">
        <v>76</v>
      </c>
      <c r="C73" s="117"/>
      <c r="D73" s="117"/>
      <c r="E73" s="371"/>
      <c r="F73" s="371"/>
      <c r="G73" s="544">
        <f>F73+E73+D73+C73</f>
        <v>0</v>
      </c>
      <c r="I73" s="669"/>
      <c r="J73" s="669"/>
      <c r="K73" s="669"/>
      <c r="L73" s="669"/>
      <c r="M73" s="669"/>
      <c r="N73" s="669"/>
      <c r="O73" s="669"/>
    </row>
    <row r="74" spans="1:15" s="118" customFormat="1" ht="15">
      <c r="A74" s="315"/>
      <c r="B74" s="313" t="s">
        <v>189</v>
      </c>
      <c r="C74" s="117"/>
      <c r="D74" s="117"/>
      <c r="E74" s="371"/>
      <c r="F74" s="371"/>
      <c r="G74" s="544">
        <f>F74+E74+D74+C74</f>
        <v>0</v>
      </c>
      <c r="I74" s="669"/>
      <c r="J74" s="669"/>
      <c r="K74" s="669"/>
      <c r="L74" s="669"/>
      <c r="M74" s="669"/>
      <c r="N74" s="669"/>
      <c r="O74" s="669"/>
    </row>
    <row r="75" spans="1:15" s="118" customFormat="1" ht="15">
      <c r="A75" s="315"/>
      <c r="B75" s="313" t="s">
        <v>376</v>
      </c>
      <c r="C75" s="117"/>
      <c r="D75" s="117"/>
      <c r="E75" s="371"/>
      <c r="F75" s="371"/>
      <c r="G75" s="544">
        <f>F75+E75+D75+C75</f>
        <v>0</v>
      </c>
      <c r="I75" s="669"/>
      <c r="J75" s="669"/>
      <c r="K75" s="669"/>
      <c r="L75" s="669"/>
      <c r="M75" s="669"/>
      <c r="N75" s="669"/>
      <c r="O75" s="669"/>
    </row>
    <row r="76" spans="1:15" s="118" customFormat="1" ht="15.75" thickBot="1">
      <c r="A76" s="315"/>
      <c r="B76" s="314" t="s">
        <v>194</v>
      </c>
      <c r="C76" s="307">
        <f>SUM(C72:C75)</f>
        <v>0</v>
      </c>
      <c r="D76" s="307">
        <f>SUM(D72:D75)</f>
        <v>0</v>
      </c>
      <c r="E76" s="324"/>
      <c r="F76" s="324"/>
      <c r="G76" s="545">
        <f>F76+E76+D76+C76</f>
        <v>0</v>
      </c>
      <c r="I76" s="669"/>
      <c r="J76" s="669"/>
      <c r="K76" s="669"/>
      <c r="L76" s="669"/>
      <c r="M76" s="669"/>
      <c r="N76" s="669"/>
      <c r="O76" s="669"/>
    </row>
    <row r="77" spans="1:15" s="17" customFormat="1" ht="15.75" customHeight="1" thickBot="1">
      <c r="A77" s="309">
        <v>5300</v>
      </c>
      <c r="B77" s="310" t="s">
        <v>358</v>
      </c>
      <c r="C77" s="110"/>
      <c r="D77" s="109"/>
      <c r="E77" s="109"/>
      <c r="F77" s="109"/>
      <c r="G77" s="546"/>
      <c r="I77" s="669"/>
      <c r="J77" s="669"/>
      <c r="K77" s="669"/>
      <c r="L77" s="669"/>
      <c r="M77" s="669"/>
      <c r="N77" s="669"/>
      <c r="O77" s="669"/>
    </row>
    <row r="78" spans="1:15" s="118" customFormat="1" ht="15">
      <c r="A78" s="315"/>
      <c r="B78" s="312" t="s">
        <v>372</v>
      </c>
      <c r="C78" s="116"/>
      <c r="D78" s="116"/>
      <c r="E78" s="116"/>
      <c r="F78" s="116"/>
      <c r="G78" s="543">
        <f aca="true" t="shared" si="4" ref="G78:G83">F78+E78+D78+C78</f>
        <v>0</v>
      </c>
      <c r="I78" s="669"/>
      <c r="J78" s="669"/>
      <c r="K78" s="669"/>
      <c r="L78" s="669"/>
      <c r="M78" s="669"/>
      <c r="N78" s="669"/>
      <c r="O78" s="669"/>
    </row>
    <row r="79" spans="1:15" s="118" customFormat="1" ht="15">
      <c r="A79" s="315"/>
      <c r="B79" s="313" t="s">
        <v>373</v>
      </c>
      <c r="C79" s="117"/>
      <c r="D79" s="117"/>
      <c r="E79" s="117"/>
      <c r="F79" s="117"/>
      <c r="G79" s="544">
        <f t="shared" si="4"/>
        <v>0</v>
      </c>
      <c r="I79" s="669"/>
      <c r="J79" s="669"/>
      <c r="K79" s="669"/>
      <c r="L79" s="669"/>
      <c r="M79" s="669"/>
      <c r="N79" s="669"/>
      <c r="O79" s="669"/>
    </row>
    <row r="80" spans="1:15" s="118" customFormat="1" ht="15">
      <c r="A80" s="315"/>
      <c r="B80" s="313" t="s">
        <v>374</v>
      </c>
      <c r="C80" s="117"/>
      <c r="D80" s="117"/>
      <c r="E80" s="117"/>
      <c r="F80" s="117"/>
      <c r="G80" s="544">
        <f t="shared" si="4"/>
        <v>0</v>
      </c>
      <c r="I80" s="669"/>
      <c r="J80" s="669"/>
      <c r="K80" s="669"/>
      <c r="L80" s="669"/>
      <c r="M80" s="669"/>
      <c r="N80" s="669"/>
      <c r="O80" s="669"/>
    </row>
    <row r="81" spans="1:15" s="118" customFormat="1" ht="15">
      <c r="A81" s="315"/>
      <c r="B81" s="313" t="s">
        <v>70</v>
      </c>
      <c r="C81" s="117"/>
      <c r="D81" s="117"/>
      <c r="E81" s="117"/>
      <c r="F81" s="117"/>
      <c r="G81" s="544">
        <f t="shared" si="4"/>
        <v>0</v>
      </c>
      <c r="I81" s="669"/>
      <c r="J81" s="669"/>
      <c r="K81" s="669"/>
      <c r="L81" s="669"/>
      <c r="M81" s="669"/>
      <c r="N81" s="669"/>
      <c r="O81" s="669"/>
    </row>
    <row r="82" spans="1:15" s="118" customFormat="1" ht="15">
      <c r="A82" s="315"/>
      <c r="B82" s="316" t="s">
        <v>375</v>
      </c>
      <c r="C82" s="119"/>
      <c r="D82" s="119"/>
      <c r="E82" s="119"/>
      <c r="F82" s="119"/>
      <c r="G82" s="549">
        <f t="shared" si="4"/>
        <v>0</v>
      </c>
      <c r="I82" s="669"/>
      <c r="J82" s="669"/>
      <c r="K82" s="669"/>
      <c r="L82" s="669"/>
      <c r="M82" s="669"/>
      <c r="N82" s="669"/>
      <c r="O82" s="669"/>
    </row>
    <row r="83" spans="1:15" s="118" customFormat="1" ht="15.75" thickBot="1">
      <c r="A83" s="315"/>
      <c r="B83" s="314" t="s">
        <v>194</v>
      </c>
      <c r="C83" s="307">
        <f>SUM(C78:C82)</f>
        <v>0</v>
      </c>
      <c r="D83" s="307">
        <f>SUM(D78:D82)</f>
        <v>0</v>
      </c>
      <c r="E83" s="307">
        <f>SUM(E78:E82)</f>
        <v>0</v>
      </c>
      <c r="F83" s="307">
        <f>SUM(F78:F82)</f>
        <v>0</v>
      </c>
      <c r="G83" s="545">
        <f t="shared" si="4"/>
        <v>0</v>
      </c>
      <c r="I83" s="669"/>
      <c r="J83" s="669"/>
      <c r="K83" s="669"/>
      <c r="L83" s="669"/>
      <c r="M83" s="669"/>
      <c r="N83" s="669"/>
      <c r="O83" s="669"/>
    </row>
    <row r="84" spans="1:15" s="17" customFormat="1" ht="15.75" customHeight="1" thickBot="1">
      <c r="A84" s="309">
        <v>5400</v>
      </c>
      <c r="B84" s="310" t="s">
        <v>75</v>
      </c>
      <c r="C84" s="110"/>
      <c r="D84" s="109"/>
      <c r="E84" s="109"/>
      <c r="F84" s="109"/>
      <c r="G84" s="546"/>
      <c r="I84" s="669"/>
      <c r="J84" s="669"/>
      <c r="K84" s="669"/>
      <c r="L84" s="669"/>
      <c r="M84" s="669"/>
      <c r="N84" s="669"/>
      <c r="O84" s="669"/>
    </row>
    <row r="85" spans="1:15" s="118" customFormat="1" ht="15">
      <c r="A85" s="315"/>
      <c r="B85" s="312" t="s">
        <v>23</v>
      </c>
      <c r="C85" s="116"/>
      <c r="D85" s="116"/>
      <c r="E85" s="116"/>
      <c r="F85" s="116"/>
      <c r="G85" s="543">
        <f aca="true" t="shared" si="5" ref="G85:G90">F85+E85+D85+C85</f>
        <v>0</v>
      </c>
      <c r="I85" s="669"/>
      <c r="J85" s="669"/>
      <c r="K85" s="669"/>
      <c r="L85" s="669"/>
      <c r="M85" s="669"/>
      <c r="N85" s="669"/>
      <c r="O85" s="669"/>
    </row>
    <row r="86" spans="1:15" s="118" customFormat="1" ht="15">
      <c r="A86" s="315"/>
      <c r="B86" s="313" t="s">
        <v>190</v>
      </c>
      <c r="C86" s="117"/>
      <c r="D86" s="117"/>
      <c r="E86" s="117"/>
      <c r="F86" s="117"/>
      <c r="G86" s="544">
        <f t="shared" si="5"/>
        <v>0</v>
      </c>
      <c r="I86" s="669"/>
      <c r="J86" s="669"/>
      <c r="K86" s="669"/>
      <c r="L86" s="669"/>
      <c r="M86" s="669"/>
      <c r="N86" s="669"/>
      <c r="O86" s="669"/>
    </row>
    <row r="87" spans="1:15" s="118" customFormat="1" ht="15">
      <c r="A87" s="315"/>
      <c r="B87" s="313" t="s">
        <v>414</v>
      </c>
      <c r="C87" s="117"/>
      <c r="D87" s="117"/>
      <c r="E87" s="117"/>
      <c r="F87" s="117"/>
      <c r="G87" s="544">
        <f t="shared" si="5"/>
        <v>0</v>
      </c>
      <c r="I87" s="669"/>
      <c r="J87" s="669"/>
      <c r="K87" s="669"/>
      <c r="L87" s="669"/>
      <c r="M87" s="669"/>
      <c r="N87" s="669"/>
      <c r="O87" s="669"/>
    </row>
    <row r="88" spans="1:15" s="118" customFormat="1" ht="15">
      <c r="A88" s="315"/>
      <c r="B88" s="313" t="s">
        <v>74</v>
      </c>
      <c r="C88" s="117"/>
      <c r="D88" s="117"/>
      <c r="E88" s="117"/>
      <c r="F88" s="117"/>
      <c r="G88" s="544">
        <f t="shared" si="5"/>
        <v>0</v>
      </c>
      <c r="I88" s="669"/>
      <c r="J88" s="669"/>
      <c r="K88" s="669"/>
      <c r="L88" s="669"/>
      <c r="M88" s="669"/>
      <c r="N88" s="669"/>
      <c r="O88" s="669"/>
    </row>
    <row r="89" spans="1:15" s="118" customFormat="1" ht="15">
      <c r="A89" s="315"/>
      <c r="B89" s="313" t="s">
        <v>73</v>
      </c>
      <c r="C89" s="117"/>
      <c r="D89" s="117"/>
      <c r="E89" s="117"/>
      <c r="F89" s="117"/>
      <c r="G89" s="544">
        <f t="shared" si="5"/>
        <v>0</v>
      </c>
      <c r="I89" s="669"/>
      <c r="J89" s="669"/>
      <c r="K89" s="669"/>
      <c r="L89" s="669"/>
      <c r="M89" s="669"/>
      <c r="N89" s="669"/>
      <c r="O89" s="669"/>
    </row>
    <row r="90" spans="1:15" s="118" customFormat="1" ht="15.75" thickBot="1">
      <c r="A90" s="315"/>
      <c r="B90" s="314" t="s">
        <v>194</v>
      </c>
      <c r="C90" s="307">
        <f>SUM(C85:C89)</f>
        <v>0</v>
      </c>
      <c r="D90" s="307">
        <f>SUM(D85:D89)</f>
        <v>0</v>
      </c>
      <c r="E90" s="307">
        <f>SUM(E85:E89)</f>
        <v>0</v>
      </c>
      <c r="F90" s="307">
        <f>SUM(F85:F89)</f>
        <v>0</v>
      </c>
      <c r="G90" s="545">
        <f t="shared" si="5"/>
        <v>0</v>
      </c>
      <c r="I90" s="669"/>
      <c r="J90" s="669"/>
      <c r="K90" s="669"/>
      <c r="L90" s="669"/>
      <c r="M90" s="669"/>
      <c r="N90" s="669"/>
      <c r="O90" s="669"/>
    </row>
    <row r="91" spans="1:15" s="17" customFormat="1" ht="15.75" customHeight="1" thickBot="1">
      <c r="A91" s="309">
        <v>5500</v>
      </c>
      <c r="B91" s="310" t="s">
        <v>72</v>
      </c>
      <c r="C91" s="110"/>
      <c r="D91" s="109"/>
      <c r="E91" s="109"/>
      <c r="F91" s="109"/>
      <c r="G91" s="546"/>
      <c r="I91" s="669"/>
      <c r="J91" s="669"/>
      <c r="K91" s="669"/>
      <c r="L91" s="669"/>
      <c r="M91" s="669"/>
      <c r="N91" s="669"/>
      <c r="O91" s="669"/>
    </row>
    <row r="92" spans="1:15" s="118" customFormat="1" ht="15">
      <c r="A92" s="315"/>
      <c r="B92" s="312" t="s">
        <v>459</v>
      </c>
      <c r="C92" s="116"/>
      <c r="D92" s="116"/>
      <c r="E92" s="116"/>
      <c r="F92" s="116"/>
      <c r="G92" s="543">
        <f>F92+E92+D92+C92</f>
        <v>0</v>
      </c>
      <c r="I92" s="669"/>
      <c r="J92" s="669"/>
      <c r="K92" s="669"/>
      <c r="L92" s="669"/>
      <c r="M92" s="669"/>
      <c r="N92" s="669"/>
      <c r="O92" s="669"/>
    </row>
    <row r="93" spans="1:15" s="118" customFormat="1" ht="15">
      <c r="A93" s="315"/>
      <c r="B93" s="313" t="s">
        <v>460</v>
      </c>
      <c r="C93" s="117"/>
      <c r="D93" s="117"/>
      <c r="E93" s="117"/>
      <c r="F93" s="117"/>
      <c r="G93" s="544">
        <f aca="true" t="shared" si="6" ref="G93:G104">F93+E93+D93+C93</f>
        <v>0</v>
      </c>
      <c r="I93" s="669"/>
      <c r="J93" s="669"/>
      <c r="K93" s="669"/>
      <c r="L93" s="669"/>
      <c r="M93" s="669"/>
      <c r="N93" s="669"/>
      <c r="O93" s="669"/>
    </row>
    <row r="94" spans="1:15" s="118" customFormat="1" ht="15">
      <c r="A94" s="315"/>
      <c r="B94" s="313" t="s">
        <v>71</v>
      </c>
      <c r="C94" s="117"/>
      <c r="D94" s="117"/>
      <c r="E94" s="117"/>
      <c r="F94" s="117"/>
      <c r="G94" s="544">
        <f t="shared" si="6"/>
        <v>0</v>
      </c>
      <c r="I94" s="669"/>
      <c r="J94" s="669"/>
      <c r="K94" s="669"/>
      <c r="L94" s="669"/>
      <c r="M94" s="669"/>
      <c r="N94" s="669"/>
      <c r="O94" s="669"/>
    </row>
    <row r="95" spans="1:15" s="118" customFormat="1" ht="15">
      <c r="A95" s="315"/>
      <c r="B95" s="313" t="s">
        <v>70</v>
      </c>
      <c r="C95" s="117"/>
      <c r="D95" s="117"/>
      <c r="E95" s="117"/>
      <c r="F95" s="117"/>
      <c r="G95" s="544">
        <f t="shared" si="6"/>
        <v>0</v>
      </c>
      <c r="I95" s="669"/>
      <c r="J95" s="669"/>
      <c r="K95" s="669"/>
      <c r="L95" s="669"/>
      <c r="M95" s="669"/>
      <c r="N95" s="669"/>
      <c r="O95" s="669"/>
    </row>
    <row r="96" spans="1:15" s="118" customFormat="1" ht="15">
      <c r="A96" s="315"/>
      <c r="B96" s="313" t="s">
        <v>377</v>
      </c>
      <c r="C96" s="117"/>
      <c r="D96" s="117"/>
      <c r="E96" s="117"/>
      <c r="F96" s="117"/>
      <c r="G96" s="544">
        <f t="shared" si="6"/>
        <v>0</v>
      </c>
      <c r="I96" s="669"/>
      <c r="J96" s="669"/>
      <c r="K96" s="669"/>
      <c r="L96" s="669"/>
      <c r="M96" s="669"/>
      <c r="N96" s="669"/>
      <c r="O96" s="669"/>
    </row>
    <row r="97" spans="1:15" s="118" customFormat="1" ht="15.75" thickBot="1">
      <c r="A97" s="315"/>
      <c r="B97" s="314" t="s">
        <v>194</v>
      </c>
      <c r="C97" s="307">
        <f>SUM(C92:C96)</f>
        <v>0</v>
      </c>
      <c r="D97" s="307">
        <f>SUM(D92:D96)</f>
        <v>0</v>
      </c>
      <c r="E97" s="307">
        <f>SUM(E92:E96)</f>
        <v>0</v>
      </c>
      <c r="F97" s="307">
        <f>SUM(F92:F96)</f>
        <v>0</v>
      </c>
      <c r="G97" s="545">
        <f>F97+E97+D97+C97</f>
        <v>0</v>
      </c>
      <c r="I97" s="669"/>
      <c r="J97" s="669"/>
      <c r="K97" s="669"/>
      <c r="L97" s="669"/>
      <c r="M97" s="669"/>
      <c r="N97" s="669"/>
      <c r="O97" s="669"/>
    </row>
    <row r="98" spans="1:15" s="17" customFormat="1" ht="15.75" customHeight="1" hidden="1" thickBot="1">
      <c r="A98" s="309">
        <v>5700</v>
      </c>
      <c r="B98" s="310" t="s">
        <v>69</v>
      </c>
      <c r="C98" s="325"/>
      <c r="D98" s="310"/>
      <c r="E98" s="310"/>
      <c r="F98" s="310"/>
      <c r="G98" s="546"/>
      <c r="I98" s="669"/>
      <c r="J98" s="669"/>
      <c r="K98" s="669"/>
      <c r="L98" s="669"/>
      <c r="M98" s="669"/>
      <c r="N98" s="669"/>
      <c r="O98" s="669"/>
    </row>
    <row r="99" spans="1:15" s="120" customFormat="1" ht="15" hidden="1">
      <c r="A99" s="315"/>
      <c r="B99" s="312" t="s">
        <v>164</v>
      </c>
      <c r="C99" s="116"/>
      <c r="D99" s="116"/>
      <c r="E99" s="467"/>
      <c r="F99" s="467"/>
      <c r="G99" s="543">
        <f t="shared" si="6"/>
        <v>0</v>
      </c>
      <c r="I99" s="671"/>
      <c r="J99" s="671"/>
      <c r="K99" s="671"/>
      <c r="L99" s="671"/>
      <c r="M99" s="671"/>
      <c r="N99" s="671"/>
      <c r="O99" s="671"/>
    </row>
    <row r="100" spans="1:15" s="120" customFormat="1" ht="15" hidden="1">
      <c r="A100" s="315"/>
      <c r="B100" s="313" t="s">
        <v>165</v>
      </c>
      <c r="C100" s="117"/>
      <c r="D100" s="117"/>
      <c r="E100" s="371"/>
      <c r="F100" s="371"/>
      <c r="G100" s="544">
        <f t="shared" si="6"/>
        <v>0</v>
      </c>
      <c r="I100" s="671"/>
      <c r="J100" s="671"/>
      <c r="K100" s="671"/>
      <c r="L100" s="671"/>
      <c r="M100" s="671"/>
      <c r="N100" s="671"/>
      <c r="O100" s="671"/>
    </row>
    <row r="101" spans="1:15" s="120" customFormat="1" ht="15" hidden="1">
      <c r="A101" s="315"/>
      <c r="B101" s="313" t="s">
        <v>158</v>
      </c>
      <c r="C101" s="117"/>
      <c r="D101" s="117"/>
      <c r="E101" s="371"/>
      <c r="F101" s="371"/>
      <c r="G101" s="544">
        <f t="shared" si="6"/>
        <v>0</v>
      </c>
      <c r="I101" s="671"/>
      <c r="J101" s="671"/>
      <c r="K101" s="671"/>
      <c r="L101" s="671"/>
      <c r="M101" s="671"/>
      <c r="N101" s="671"/>
      <c r="O101" s="671"/>
    </row>
    <row r="102" spans="1:15" s="120" customFormat="1" ht="15" hidden="1">
      <c r="A102" s="315"/>
      <c r="B102" s="313" t="s">
        <v>378</v>
      </c>
      <c r="C102" s="117"/>
      <c r="D102" s="117"/>
      <c r="E102" s="371"/>
      <c r="F102" s="371"/>
      <c r="G102" s="544">
        <f t="shared" si="6"/>
        <v>0</v>
      </c>
      <c r="I102" s="671"/>
      <c r="J102" s="671"/>
      <c r="K102" s="671"/>
      <c r="L102" s="671"/>
      <c r="M102" s="671"/>
      <c r="N102" s="671"/>
      <c r="O102" s="671"/>
    </row>
    <row r="103" spans="1:15" s="120" customFormat="1" ht="15" hidden="1">
      <c r="A103" s="315"/>
      <c r="B103" s="313" t="s">
        <v>380</v>
      </c>
      <c r="C103" s="117"/>
      <c r="D103" s="117"/>
      <c r="E103" s="371"/>
      <c r="F103" s="371"/>
      <c r="G103" s="544">
        <f t="shared" si="6"/>
        <v>0</v>
      </c>
      <c r="I103" s="671"/>
      <c r="J103" s="671"/>
      <c r="K103" s="671"/>
      <c r="L103" s="671"/>
      <c r="M103" s="671"/>
      <c r="N103" s="671"/>
      <c r="O103" s="671"/>
    </row>
    <row r="104" spans="1:15" s="118" customFormat="1" ht="15.75" hidden="1" thickBot="1">
      <c r="A104" s="315"/>
      <c r="B104" s="314" t="s">
        <v>194</v>
      </c>
      <c r="C104" s="307">
        <f>SUM(C99:C103)</f>
        <v>0</v>
      </c>
      <c r="D104" s="307">
        <f>SUM(D99:D103)</f>
        <v>0</v>
      </c>
      <c r="E104" s="324"/>
      <c r="F104" s="324"/>
      <c r="G104" s="545">
        <f t="shared" si="6"/>
        <v>0</v>
      </c>
      <c r="I104" s="669"/>
      <c r="J104" s="669"/>
      <c r="K104" s="669"/>
      <c r="L104" s="669"/>
      <c r="M104" s="669"/>
      <c r="N104" s="669"/>
      <c r="O104" s="669"/>
    </row>
    <row r="105" spans="1:15" s="17" customFormat="1" ht="15.75" customHeight="1" thickBot="1">
      <c r="A105" s="309">
        <v>5900</v>
      </c>
      <c r="B105" s="310" t="s">
        <v>379</v>
      </c>
      <c r="C105" s="110"/>
      <c r="D105" s="109"/>
      <c r="E105" s="109"/>
      <c r="F105" s="109"/>
      <c r="G105" s="546"/>
      <c r="I105" s="669"/>
      <c r="J105" s="669"/>
      <c r="K105" s="669"/>
      <c r="L105" s="669"/>
      <c r="M105" s="669"/>
      <c r="N105" s="669"/>
      <c r="O105" s="669"/>
    </row>
    <row r="106" spans="1:15" s="120" customFormat="1" ht="15">
      <c r="A106" s="315"/>
      <c r="B106" s="312" t="s">
        <v>415</v>
      </c>
      <c r="C106" s="116"/>
      <c r="D106" s="116"/>
      <c r="E106" s="116"/>
      <c r="F106" s="116"/>
      <c r="G106" s="543">
        <f>F106+E106+D106+C106</f>
        <v>0</v>
      </c>
      <c r="I106" s="671"/>
      <c r="J106" s="671"/>
      <c r="K106" s="671"/>
      <c r="L106" s="671"/>
      <c r="M106" s="671"/>
      <c r="N106" s="671"/>
      <c r="O106" s="671"/>
    </row>
    <row r="107" spans="1:15" s="120" customFormat="1" ht="15">
      <c r="A107" s="315"/>
      <c r="B107" s="313" t="s">
        <v>416</v>
      </c>
      <c r="C107" s="117"/>
      <c r="D107" s="117"/>
      <c r="E107" s="117"/>
      <c r="F107" s="117"/>
      <c r="G107" s="544">
        <f>F107+E107+D107+C107</f>
        <v>0</v>
      </c>
      <c r="I107" s="671"/>
      <c r="J107" s="671"/>
      <c r="K107" s="671"/>
      <c r="L107" s="671"/>
      <c r="M107" s="671"/>
      <c r="N107" s="671"/>
      <c r="O107" s="671"/>
    </row>
    <row r="108" spans="1:15" s="118" customFormat="1" ht="15">
      <c r="A108" s="315"/>
      <c r="B108" s="313" t="s">
        <v>417</v>
      </c>
      <c r="C108" s="117"/>
      <c r="D108" s="117"/>
      <c r="E108" s="117"/>
      <c r="F108" s="117"/>
      <c r="G108" s="544">
        <f>F108+E108+D108+C108</f>
        <v>0</v>
      </c>
      <c r="I108" s="669"/>
      <c r="J108" s="669"/>
      <c r="K108" s="669"/>
      <c r="L108" s="669"/>
      <c r="M108" s="669"/>
      <c r="N108" s="669"/>
      <c r="O108" s="669"/>
    </row>
    <row r="109" spans="1:15" s="118" customFormat="1" ht="15.75" thickBot="1">
      <c r="A109" s="315"/>
      <c r="B109" s="314" t="s">
        <v>194</v>
      </c>
      <c r="C109" s="121">
        <f>SUM(C106:C108)</f>
        <v>0</v>
      </c>
      <c r="D109" s="121">
        <f>SUM(D106:D108)</f>
        <v>0</v>
      </c>
      <c r="E109" s="121">
        <f>SUM(E106:E108)</f>
        <v>0</v>
      </c>
      <c r="F109" s="121">
        <f>SUM(F106:F108)</f>
        <v>0</v>
      </c>
      <c r="G109" s="545">
        <f>F109+E109+D109+C109</f>
        <v>0</v>
      </c>
      <c r="I109" s="669"/>
      <c r="J109" s="669"/>
      <c r="K109" s="669"/>
      <c r="L109" s="669"/>
      <c r="M109" s="669"/>
      <c r="N109" s="669"/>
      <c r="O109" s="669"/>
    </row>
    <row r="110" spans="1:15" s="17" customFormat="1" ht="15.75" customHeight="1" thickBot="1">
      <c r="A110" s="309">
        <v>5950</v>
      </c>
      <c r="B110" s="310" t="s">
        <v>333</v>
      </c>
      <c r="C110" s="110"/>
      <c r="D110" s="109"/>
      <c r="E110" s="109"/>
      <c r="F110" s="109"/>
      <c r="G110" s="546"/>
      <c r="I110" s="669"/>
      <c r="J110" s="669"/>
      <c r="K110" s="669"/>
      <c r="L110" s="669"/>
      <c r="M110" s="669"/>
      <c r="N110" s="669"/>
      <c r="O110" s="669"/>
    </row>
    <row r="111" spans="1:15" s="118" customFormat="1" ht="15">
      <c r="A111" s="315"/>
      <c r="B111" s="312" t="s">
        <v>333</v>
      </c>
      <c r="C111" s="116"/>
      <c r="D111" s="116"/>
      <c r="E111" s="116"/>
      <c r="F111" s="116"/>
      <c r="G111" s="543">
        <f>F111+E111+D111+C111</f>
        <v>0</v>
      </c>
      <c r="I111" s="669"/>
      <c r="J111" s="669"/>
      <c r="K111" s="669"/>
      <c r="L111" s="669"/>
      <c r="M111" s="669"/>
      <c r="N111" s="669"/>
      <c r="O111" s="669"/>
    </row>
    <row r="112" spans="1:15" s="118" customFormat="1" ht="15.75" thickBot="1">
      <c r="A112" s="315"/>
      <c r="B112" s="314" t="s">
        <v>194</v>
      </c>
      <c r="C112" s="307">
        <f>SUM(C111:C111)</f>
        <v>0</v>
      </c>
      <c r="D112" s="307">
        <f>SUM(D111:D111)</f>
        <v>0</v>
      </c>
      <c r="E112" s="307">
        <f>SUM(E111:E111)</f>
        <v>0</v>
      </c>
      <c r="F112" s="307">
        <f>SUM(F111:F111)</f>
        <v>0</v>
      </c>
      <c r="G112" s="545">
        <f>F112+E112+D112+C112</f>
        <v>0</v>
      </c>
      <c r="I112" s="669"/>
      <c r="J112" s="669"/>
      <c r="K112" s="669"/>
      <c r="L112" s="669"/>
      <c r="M112" s="669"/>
      <c r="N112" s="669"/>
      <c r="O112" s="669"/>
    </row>
    <row r="113" spans="1:15" s="18" customFormat="1" ht="18.75" customHeight="1" thickBot="1">
      <c r="A113" s="318"/>
      <c r="B113" s="555" t="s">
        <v>322</v>
      </c>
      <c r="C113" s="556">
        <f>C112+C109+C104+C97+C90+C83+C76+C70+C65+C59+C54+C49+C46+C38+C29+C19+C12</f>
        <v>0</v>
      </c>
      <c r="D113" s="556">
        <f>D112+D109+D104+D97+D90+D83+D76+D70+D65+D59+D54+D49+D46+D38+D29+D19+D12</f>
        <v>0</v>
      </c>
      <c r="E113" s="556">
        <f>E112+E109+E104+E97+E90+E83+E76+E70+E65+E59+E54+E49+E46+E38+E29+E19+E12</f>
        <v>0</v>
      </c>
      <c r="F113" s="556">
        <f>F112+F109+F104+F97+F90+F83+F76+F70+F65+F59+F54+F49+F46+F38+F29+F19+F12</f>
        <v>0</v>
      </c>
      <c r="G113" s="557">
        <f>G112+G109+G104+G97+G90+G83+G76+G70+G65+G59+G54+G49+G46+G38+G29+G19+G12</f>
        <v>0</v>
      </c>
      <c r="I113" s="672"/>
      <c r="J113" s="672"/>
      <c r="K113" s="672"/>
      <c r="L113" s="672"/>
      <c r="M113" s="672"/>
      <c r="N113" s="672"/>
      <c r="O113" s="672"/>
    </row>
    <row r="114" spans="3:6" ht="15">
      <c r="C114" s="34"/>
      <c r="D114" s="34"/>
      <c r="E114" s="34"/>
      <c r="F114" s="34"/>
    </row>
  </sheetData>
  <sheetProtection selectLockedCells="1"/>
  <mergeCells count="3">
    <mergeCell ref="A3:G3"/>
    <mergeCell ref="A4:G4"/>
    <mergeCell ref="A1:G1"/>
  </mergeCells>
  <dataValidations count="1">
    <dataValidation type="decimal" allowBlank="1" showInputMessage="1" showErrorMessage="1" sqref="C14:F18 C21:F28 C31:F37 C40:F45 C48:F48 C51:F53 C56:F58 C61:F64 C67:F69 C72:F75 C78:F82 C85:F89 C92:F96 C111:F111 C106:F108 C99:F103 C8:F11">
      <formula1>-5000000000000</formula1>
      <formula2>5000000000000</formula2>
    </dataValidation>
  </dataValidations>
  <printOptions horizontalCentered="1"/>
  <pageMargins left="0.21" right="0.2" top="0.43" bottom="0.74" header="0.2" footer="0.32"/>
  <pageSetup cellComments="asDisplayed" fitToHeight="0" fitToWidth="1" horizontalDpi="600" verticalDpi="600" orientation="portrait" scale="80" r:id="rId4"/>
  <headerFooter alignWithMargins="0">
    <oddFooter>&amp;R&amp;"Calibri,Regular"&amp;11Income Detail: &amp;P</oddFooter>
  </headerFooter>
  <rowBreaks count="1" manualBreakCount="1">
    <brk id="65" max="255" man="1"/>
  </rowBreaks>
  <ignoredErrors>
    <ignoredError sqref="G17 G40:G43 G31:G32 G19 G28 G65 G67:G70 G72:G76 G87:G90 G56:G57 G46 G85 G93:G95 G61:G63 G14:G15 G25:G26"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tabColor indexed="16"/>
  </sheetPr>
  <dimension ref="A1:K189"/>
  <sheetViews>
    <sheetView showGridLines="0" zoomScalePageLayoutView="0" workbookViewId="0" topLeftCell="A189">
      <pane ySplit="1080" topLeftCell="A1" activePane="bottomLeft" state="split"/>
      <selection pane="topLeft" activeCell="D188" sqref="D1:D16384"/>
      <selection pane="bottomLeft" activeCell="A5" sqref="A5"/>
    </sheetView>
  </sheetViews>
  <sheetFormatPr defaultColWidth="9.140625" defaultRowHeight="12.75"/>
  <cols>
    <col min="1" max="1" width="6.57421875" style="16" customWidth="1"/>
    <col min="2" max="2" width="31.7109375" style="16" customWidth="1"/>
    <col min="3" max="3" width="17.57421875" style="16" customWidth="1"/>
    <col min="4" max="4" width="18.140625" style="16" customWidth="1"/>
    <col min="5" max="5" width="15.421875" style="16" customWidth="1"/>
    <col min="6" max="6" width="16.00390625" style="16" customWidth="1"/>
    <col min="7" max="7" width="17.8515625" style="37" customWidth="1"/>
    <col min="8" max="16384" width="9.140625" style="16" customWidth="1"/>
  </cols>
  <sheetData>
    <row r="1" spans="1:11" ht="27.75" customHeight="1">
      <c r="A1" s="788">
        <f>Cover!D6</f>
        <v>0</v>
      </c>
      <c r="B1" s="788"/>
      <c r="C1" s="788"/>
      <c r="D1" s="788"/>
      <c r="E1" s="788"/>
      <c r="F1" s="788"/>
      <c r="G1" s="788"/>
      <c r="H1" s="2"/>
      <c r="I1" s="2"/>
      <c r="J1" s="2"/>
      <c r="K1" s="2"/>
    </row>
    <row r="2" spans="1:11" ht="8.25" customHeight="1" thickBot="1">
      <c r="A2" s="104"/>
      <c r="B2" s="104"/>
      <c r="C2" s="104"/>
      <c r="D2" s="104"/>
      <c r="E2" s="104"/>
      <c r="F2" s="104"/>
      <c r="G2" s="104"/>
      <c r="H2" s="2"/>
      <c r="I2" s="2"/>
      <c r="J2" s="2"/>
      <c r="K2" s="2"/>
    </row>
    <row r="3" spans="1:7" s="19" customFormat="1" ht="23.25" customHeight="1">
      <c r="A3" s="774" t="s">
        <v>320</v>
      </c>
      <c r="B3" s="775"/>
      <c r="C3" s="775"/>
      <c r="D3" s="775"/>
      <c r="E3" s="775"/>
      <c r="F3" s="775"/>
      <c r="G3" s="776"/>
    </row>
    <row r="4" spans="1:7" ht="18.75" customHeight="1" thickBot="1">
      <c r="A4" s="763" t="s">
        <v>702</v>
      </c>
      <c r="B4" s="764"/>
      <c r="C4" s="764"/>
      <c r="D4" s="764"/>
      <c r="E4" s="764"/>
      <c r="F4" s="764"/>
      <c r="G4" s="765"/>
    </row>
    <row r="5" spans="1:7" ht="24.75" customHeight="1" thickBot="1">
      <c r="A5" s="105" t="s">
        <v>187</v>
      </c>
      <c r="B5" s="9" t="s">
        <v>67</v>
      </c>
      <c r="C5" s="9" t="s">
        <v>163</v>
      </c>
      <c r="D5" s="9" t="s">
        <v>100</v>
      </c>
      <c r="E5" s="9" t="s">
        <v>101</v>
      </c>
      <c r="F5" s="9" t="s">
        <v>102</v>
      </c>
      <c r="G5" s="10" t="s">
        <v>161</v>
      </c>
    </row>
    <row r="6" spans="1:7" s="17" customFormat="1" ht="15.75" customHeight="1" thickBot="1">
      <c r="A6" s="309">
        <v>6000</v>
      </c>
      <c r="B6" s="310" t="s">
        <v>350</v>
      </c>
      <c r="C6" s="110"/>
      <c r="D6" s="109"/>
      <c r="E6" s="109"/>
      <c r="F6" s="109"/>
      <c r="G6" s="111"/>
    </row>
    <row r="7" spans="1:7" s="118" customFormat="1" ht="12">
      <c r="A7" s="315"/>
      <c r="B7" s="313" t="s">
        <v>103</v>
      </c>
      <c r="C7" s="117"/>
      <c r="D7" s="371"/>
      <c r="E7" s="371"/>
      <c r="F7" s="371"/>
      <c r="G7" s="363">
        <f>SUM(C7:F7)</f>
        <v>0</v>
      </c>
    </row>
    <row r="8" spans="1:7" s="118" customFormat="1" ht="12">
      <c r="A8" s="315"/>
      <c r="B8" s="313" t="s">
        <v>104</v>
      </c>
      <c r="C8" s="117"/>
      <c r="D8" s="117"/>
      <c r="E8" s="371"/>
      <c r="F8" s="371"/>
      <c r="G8" s="364">
        <f>SUM(C8:F8)</f>
        <v>0</v>
      </c>
    </row>
    <row r="9" spans="1:7" s="118" customFormat="1" ht="12">
      <c r="A9" s="315"/>
      <c r="B9" s="313" t="s">
        <v>339</v>
      </c>
      <c r="C9" s="117"/>
      <c r="D9" s="117"/>
      <c r="E9" s="371"/>
      <c r="F9" s="371"/>
      <c r="G9" s="364">
        <f>SUM(C9:F9)</f>
        <v>0</v>
      </c>
    </row>
    <row r="10" spans="1:7" s="118" customFormat="1" ht="12">
      <c r="A10" s="315"/>
      <c r="B10" s="313" t="s">
        <v>385</v>
      </c>
      <c r="C10" s="117"/>
      <c r="D10" s="117"/>
      <c r="E10" s="371"/>
      <c r="F10" s="371"/>
      <c r="G10" s="364">
        <f>SUM(C10:F10)</f>
        <v>0</v>
      </c>
    </row>
    <row r="11" spans="1:7" s="118" customFormat="1" ht="12.75" thickBot="1">
      <c r="A11" s="315"/>
      <c r="B11" s="317" t="s">
        <v>194</v>
      </c>
      <c r="C11" s="369">
        <f>SUM(C7:C10)</f>
        <v>0</v>
      </c>
      <c r="D11" s="369">
        <f>SUM(D7:D10)</f>
        <v>0</v>
      </c>
      <c r="E11" s="370"/>
      <c r="F11" s="370"/>
      <c r="G11" s="367">
        <f>SUM(C11:F11)</f>
        <v>0</v>
      </c>
    </row>
    <row r="12" spans="1:7" s="17" customFormat="1" ht="15.75" customHeight="1" thickBot="1">
      <c r="A12" s="309">
        <v>6050</v>
      </c>
      <c r="B12" s="310" t="s">
        <v>418</v>
      </c>
      <c r="C12" s="110"/>
      <c r="D12" s="109"/>
      <c r="E12" s="109"/>
      <c r="F12" s="109"/>
      <c r="G12" s="308"/>
    </row>
    <row r="13" spans="1:7" s="118" customFormat="1" ht="12">
      <c r="A13" s="315"/>
      <c r="B13" s="313" t="s">
        <v>419</v>
      </c>
      <c r="C13" s="117"/>
      <c r="D13" s="371"/>
      <c r="E13" s="371"/>
      <c r="F13" s="371"/>
      <c r="G13" s="364">
        <f>SUM(C13:F13)</f>
        <v>0</v>
      </c>
    </row>
    <row r="14" spans="1:7" s="118" customFormat="1" ht="12">
      <c r="A14" s="315"/>
      <c r="B14" s="313" t="s">
        <v>420</v>
      </c>
      <c r="C14" s="117"/>
      <c r="D14" s="371"/>
      <c r="E14" s="371"/>
      <c r="F14" s="371"/>
      <c r="G14" s="364">
        <f>SUM(C14:F14)</f>
        <v>0</v>
      </c>
    </row>
    <row r="15" spans="1:7" s="118" customFormat="1" ht="14.25" customHeight="1">
      <c r="A15" s="315"/>
      <c r="B15" s="313" t="s">
        <v>421</v>
      </c>
      <c r="C15" s="117"/>
      <c r="D15" s="371"/>
      <c r="E15" s="371"/>
      <c r="F15" s="371"/>
      <c r="G15" s="364">
        <f>SUM(C15:F15)</f>
        <v>0</v>
      </c>
    </row>
    <row r="16" spans="1:7" s="118" customFormat="1" ht="12.75" thickBot="1">
      <c r="A16" s="315"/>
      <c r="B16" s="317" t="s">
        <v>194</v>
      </c>
      <c r="C16" s="369">
        <f>SUM(C13:C15)</f>
        <v>0</v>
      </c>
      <c r="D16" s="371"/>
      <c r="E16" s="370"/>
      <c r="F16" s="370"/>
      <c r="G16" s="367">
        <f>SUM(G13:G15)</f>
        <v>0</v>
      </c>
    </row>
    <row r="17" spans="1:7" s="17" customFormat="1" ht="15.75" customHeight="1" thickBot="1">
      <c r="A17" s="309">
        <v>6100</v>
      </c>
      <c r="B17" s="310" t="s">
        <v>351</v>
      </c>
      <c r="C17" s="110"/>
      <c r="D17" s="109"/>
      <c r="E17" s="109"/>
      <c r="F17" s="109"/>
      <c r="G17" s="308"/>
    </row>
    <row r="18" spans="1:7" s="118" customFormat="1" ht="12">
      <c r="A18" s="315"/>
      <c r="B18" s="313" t="s">
        <v>105</v>
      </c>
      <c r="C18" s="117"/>
      <c r="D18" s="371"/>
      <c r="E18" s="117"/>
      <c r="F18" s="371"/>
      <c r="G18" s="364">
        <f aca="true" t="shared" si="0" ref="G18:G30">SUM(C18:F18)</f>
        <v>0</v>
      </c>
    </row>
    <row r="19" spans="1:7" s="118" customFormat="1" ht="12">
      <c r="A19" s="315"/>
      <c r="B19" s="313" t="s">
        <v>111</v>
      </c>
      <c r="C19" s="117"/>
      <c r="D19" s="371"/>
      <c r="E19" s="371"/>
      <c r="F19" s="371"/>
      <c r="G19" s="364">
        <f t="shared" si="0"/>
        <v>0</v>
      </c>
    </row>
    <row r="20" spans="1:7" s="118" customFormat="1" ht="12">
      <c r="A20" s="315"/>
      <c r="B20" s="313" t="s">
        <v>112</v>
      </c>
      <c r="C20" s="117"/>
      <c r="D20" s="371"/>
      <c r="E20" s="371"/>
      <c r="F20" s="371"/>
      <c r="G20" s="364">
        <f t="shared" si="0"/>
        <v>0</v>
      </c>
    </row>
    <row r="21" spans="1:7" s="118" customFormat="1" ht="12">
      <c r="A21" s="315"/>
      <c r="B21" s="313" t="s">
        <v>113</v>
      </c>
      <c r="C21" s="117"/>
      <c r="D21" s="371"/>
      <c r="E21" s="371"/>
      <c r="F21" s="371"/>
      <c r="G21" s="364">
        <f t="shared" si="0"/>
        <v>0</v>
      </c>
    </row>
    <row r="22" spans="1:7" s="118" customFormat="1" ht="12">
      <c r="A22" s="315"/>
      <c r="B22" s="313" t="s">
        <v>422</v>
      </c>
      <c r="C22" s="117"/>
      <c r="D22" s="371"/>
      <c r="E22" s="117"/>
      <c r="F22" s="370"/>
      <c r="G22" s="364">
        <f t="shared" si="0"/>
        <v>0</v>
      </c>
    </row>
    <row r="23" spans="1:7" s="118" customFormat="1" ht="12">
      <c r="A23" s="315"/>
      <c r="B23" s="313" t="s">
        <v>106</v>
      </c>
      <c r="C23" s="371"/>
      <c r="D23" s="117"/>
      <c r="E23" s="371"/>
      <c r="F23" s="371"/>
      <c r="G23" s="364">
        <f t="shared" si="0"/>
        <v>0</v>
      </c>
    </row>
    <row r="24" spans="1:7" s="118" customFormat="1" ht="12">
      <c r="A24" s="315"/>
      <c r="B24" s="313" t="s">
        <v>107</v>
      </c>
      <c r="C24" s="371"/>
      <c r="D24" s="117"/>
      <c r="E24" s="371"/>
      <c r="F24" s="371"/>
      <c r="G24" s="364">
        <f t="shared" si="0"/>
        <v>0</v>
      </c>
    </row>
    <row r="25" spans="1:7" s="118" customFormat="1" ht="12">
      <c r="A25" s="315"/>
      <c r="B25" s="313" t="s">
        <v>108</v>
      </c>
      <c r="C25" s="371"/>
      <c r="D25" s="117"/>
      <c r="E25" s="371"/>
      <c r="F25" s="371"/>
      <c r="G25" s="364">
        <f t="shared" si="0"/>
        <v>0</v>
      </c>
    </row>
    <row r="26" spans="1:7" s="118" customFormat="1" ht="12">
      <c r="A26" s="315"/>
      <c r="B26" s="313" t="s">
        <v>109</v>
      </c>
      <c r="C26" s="371"/>
      <c r="D26" s="117"/>
      <c r="E26" s="371"/>
      <c r="F26" s="370"/>
      <c r="G26" s="364">
        <f t="shared" si="0"/>
        <v>0</v>
      </c>
    </row>
    <row r="27" spans="1:7" s="118" customFormat="1" ht="12">
      <c r="A27" s="315"/>
      <c r="B27" s="313" t="s">
        <v>110</v>
      </c>
      <c r="C27" s="371"/>
      <c r="D27" s="117"/>
      <c r="E27" s="371"/>
      <c r="F27" s="371"/>
      <c r="G27" s="364">
        <f t="shared" si="0"/>
        <v>0</v>
      </c>
    </row>
    <row r="28" spans="1:7" s="118" customFormat="1" ht="12">
      <c r="A28" s="315"/>
      <c r="B28" s="313" t="s">
        <v>423</v>
      </c>
      <c r="C28" s="371"/>
      <c r="D28" s="117"/>
      <c r="E28" s="371"/>
      <c r="F28" s="371"/>
      <c r="G28" s="364">
        <f t="shared" si="0"/>
        <v>0</v>
      </c>
    </row>
    <row r="29" spans="1:7" s="118" customFormat="1" ht="12">
      <c r="A29" s="315"/>
      <c r="B29" s="313" t="s">
        <v>424</v>
      </c>
      <c r="C29" s="117"/>
      <c r="D29" s="117"/>
      <c r="E29" s="117"/>
      <c r="F29" s="371"/>
      <c r="G29" s="364">
        <f t="shared" si="0"/>
        <v>0</v>
      </c>
    </row>
    <row r="30" spans="1:7" s="118" customFormat="1" ht="12.75" thickBot="1">
      <c r="A30" s="315"/>
      <c r="B30" s="317" t="s">
        <v>194</v>
      </c>
      <c r="C30" s="369">
        <f>SUM(C18:C29)</f>
        <v>0</v>
      </c>
      <c r="D30" s="369">
        <f>SUM(D18:D29)</f>
        <v>0</v>
      </c>
      <c r="E30" s="369">
        <f>SUM(E18:E29)</f>
        <v>0</v>
      </c>
      <c r="F30" s="370"/>
      <c r="G30" s="368">
        <f t="shared" si="0"/>
        <v>0</v>
      </c>
    </row>
    <row r="31" spans="1:7" s="17" customFormat="1" ht="15.75" customHeight="1" thickBot="1">
      <c r="A31" s="309">
        <v>6200</v>
      </c>
      <c r="B31" s="310" t="s">
        <v>352</v>
      </c>
      <c r="C31" s="110"/>
      <c r="D31" s="109"/>
      <c r="E31" s="109"/>
      <c r="F31" s="109"/>
      <c r="G31" s="308"/>
    </row>
    <row r="32" spans="1:7" s="118" customFormat="1" ht="12">
      <c r="A32" s="315"/>
      <c r="B32" s="313" t="s">
        <v>445</v>
      </c>
      <c r="C32" s="117"/>
      <c r="D32" s="117"/>
      <c r="E32" s="117"/>
      <c r="F32" s="371"/>
      <c r="G32" s="364">
        <f aca="true" t="shared" si="1" ref="G32:G37">SUM(C32:F32)</f>
        <v>0</v>
      </c>
    </row>
    <row r="33" spans="1:7" s="118" customFormat="1" ht="12">
      <c r="A33" s="315"/>
      <c r="B33" s="313" t="s">
        <v>425</v>
      </c>
      <c r="C33" s="117"/>
      <c r="D33" s="117"/>
      <c r="E33" s="117"/>
      <c r="F33" s="371"/>
      <c r="G33" s="364">
        <f t="shared" si="1"/>
        <v>0</v>
      </c>
    </row>
    <row r="34" spans="1:7" s="118" customFormat="1" ht="12">
      <c r="A34" s="315"/>
      <c r="B34" s="313" t="s">
        <v>426</v>
      </c>
      <c r="C34" s="117"/>
      <c r="D34" s="117"/>
      <c r="E34" s="117"/>
      <c r="F34" s="371"/>
      <c r="G34" s="364">
        <f t="shared" si="1"/>
        <v>0</v>
      </c>
    </row>
    <row r="35" spans="1:7" s="118" customFormat="1" ht="12">
      <c r="A35" s="315"/>
      <c r="B35" s="313" t="s">
        <v>114</v>
      </c>
      <c r="C35" s="117"/>
      <c r="D35" s="117"/>
      <c r="E35" s="117"/>
      <c r="F35" s="371"/>
      <c r="G35" s="364">
        <f t="shared" si="1"/>
        <v>0</v>
      </c>
    </row>
    <row r="36" spans="1:7" s="118" customFormat="1" ht="12">
      <c r="A36" s="315"/>
      <c r="B36" s="313" t="s">
        <v>384</v>
      </c>
      <c r="C36" s="117"/>
      <c r="D36" s="117"/>
      <c r="E36" s="117"/>
      <c r="F36" s="371"/>
      <c r="G36" s="364">
        <f t="shared" si="1"/>
        <v>0</v>
      </c>
    </row>
    <row r="37" spans="1:7" s="118" customFormat="1" ht="12.75" thickBot="1">
      <c r="A37" s="315"/>
      <c r="B37" s="317" t="s">
        <v>194</v>
      </c>
      <c r="C37" s="369">
        <f>SUM(C32:C36)</f>
        <v>0</v>
      </c>
      <c r="D37" s="369">
        <f>SUM(D32:D36)</f>
        <v>0</v>
      </c>
      <c r="E37" s="369">
        <f>SUM(E32:E36)</f>
        <v>0</v>
      </c>
      <c r="F37" s="371"/>
      <c r="G37" s="368">
        <f t="shared" si="1"/>
        <v>0</v>
      </c>
    </row>
    <row r="38" spans="1:7" s="17" customFormat="1" ht="15.75" customHeight="1" thickBot="1">
      <c r="A38" s="309">
        <v>6300</v>
      </c>
      <c r="B38" s="310" t="s">
        <v>427</v>
      </c>
      <c r="C38" s="110"/>
      <c r="D38" s="109"/>
      <c r="E38" s="109"/>
      <c r="F38" s="109"/>
      <c r="G38" s="308"/>
    </row>
    <row r="39" spans="1:7" s="118" customFormat="1" ht="12">
      <c r="A39" s="315"/>
      <c r="B39" s="313" t="s">
        <v>463</v>
      </c>
      <c r="C39" s="117"/>
      <c r="D39" s="371"/>
      <c r="E39" s="371"/>
      <c r="F39" s="371"/>
      <c r="G39" s="364">
        <f>SUM(C39:F39)</f>
        <v>0</v>
      </c>
    </row>
    <row r="40" spans="1:7" s="118" customFormat="1" ht="12">
      <c r="A40" s="315"/>
      <c r="B40" s="313" t="s">
        <v>464</v>
      </c>
      <c r="C40" s="117"/>
      <c r="D40" s="117"/>
      <c r="E40" s="371"/>
      <c r="F40" s="371"/>
      <c r="G40" s="364">
        <f>SUM(C40:F40)</f>
        <v>0</v>
      </c>
    </row>
    <row r="41" spans="1:7" s="118" customFormat="1" ht="12">
      <c r="A41" s="315"/>
      <c r="B41" s="313" t="s">
        <v>465</v>
      </c>
      <c r="C41" s="117"/>
      <c r="D41" s="117"/>
      <c r="E41" s="371"/>
      <c r="F41" s="371"/>
      <c r="G41" s="364">
        <f>SUM(C41:F41)</f>
        <v>0</v>
      </c>
    </row>
    <row r="42" spans="1:7" s="118" customFormat="1" ht="12">
      <c r="A42" s="315"/>
      <c r="B42" s="313" t="s">
        <v>428</v>
      </c>
      <c r="C42" s="117"/>
      <c r="D42" s="117"/>
      <c r="E42" s="371"/>
      <c r="F42" s="371"/>
      <c r="G42" s="364">
        <f>SUM(C42:F42)</f>
        <v>0</v>
      </c>
    </row>
    <row r="43" spans="1:7" s="118" customFormat="1" ht="12.75" thickBot="1">
      <c r="A43" s="315"/>
      <c r="B43" s="317" t="s">
        <v>194</v>
      </c>
      <c r="C43" s="369">
        <f>SUM(C39:C42)</f>
        <v>0</v>
      </c>
      <c r="D43" s="369">
        <f>SUM(D39:D42)</f>
        <v>0</v>
      </c>
      <c r="E43" s="371"/>
      <c r="F43" s="371"/>
      <c r="G43" s="368">
        <f>SUM(C43:F43)</f>
        <v>0</v>
      </c>
    </row>
    <row r="44" spans="1:7" s="17" customFormat="1" ht="15.75" customHeight="1" thickBot="1">
      <c r="A44" s="309">
        <v>6350</v>
      </c>
      <c r="B44" s="310" t="s">
        <v>462</v>
      </c>
      <c r="C44" s="110"/>
      <c r="D44" s="109"/>
      <c r="E44" s="109"/>
      <c r="F44" s="109"/>
      <c r="G44" s="310"/>
    </row>
    <row r="45" spans="1:7" s="118" customFormat="1" ht="12">
      <c r="A45" s="315"/>
      <c r="B45" s="313" t="s">
        <v>430</v>
      </c>
      <c r="C45" s="117"/>
      <c r="D45" s="371"/>
      <c r="E45" s="371"/>
      <c r="F45" s="371"/>
      <c r="G45" s="364">
        <f>SUM(C45:F45)</f>
        <v>0</v>
      </c>
    </row>
    <row r="46" spans="1:7" s="118" customFormat="1" ht="12">
      <c r="A46" s="315"/>
      <c r="B46" s="313" t="s">
        <v>115</v>
      </c>
      <c r="C46" s="117"/>
      <c r="D46" s="117"/>
      <c r="E46" s="371"/>
      <c r="F46" s="371"/>
      <c r="G46" s="364">
        <f>SUM(C46:F46)</f>
        <v>0</v>
      </c>
    </row>
    <row r="47" spans="1:7" s="118" customFormat="1" ht="12">
      <c r="A47" s="315"/>
      <c r="B47" s="313" t="s">
        <v>334</v>
      </c>
      <c r="C47" s="117"/>
      <c r="D47" s="117"/>
      <c r="E47" s="371"/>
      <c r="F47" s="371"/>
      <c r="G47" s="364">
        <f>SUM(C47:F47)</f>
        <v>0</v>
      </c>
    </row>
    <row r="48" spans="1:7" s="118" customFormat="1" ht="13.5" customHeight="1">
      <c r="A48" s="315"/>
      <c r="B48" s="313" t="s">
        <v>429</v>
      </c>
      <c r="C48" s="117"/>
      <c r="D48" s="117"/>
      <c r="E48" s="117"/>
      <c r="F48" s="371"/>
      <c r="G48" s="364">
        <f>SUM(C48:F48)</f>
        <v>0</v>
      </c>
    </row>
    <row r="49" spans="1:7" s="118" customFormat="1" ht="12.75" thickBot="1">
      <c r="A49" s="315"/>
      <c r="B49" s="317" t="s">
        <v>194</v>
      </c>
      <c r="C49" s="369">
        <f>SUM(C45:C48)</f>
        <v>0</v>
      </c>
      <c r="D49" s="369">
        <f>SUM(D45:D48)</f>
        <v>0</v>
      </c>
      <c r="E49" s="369">
        <f>SUM(E45:E48)</f>
        <v>0</v>
      </c>
      <c r="F49" s="371"/>
      <c r="G49" s="368">
        <f>SUM(C49:F49)</f>
        <v>0</v>
      </c>
    </row>
    <row r="50" spans="1:7" s="17" customFormat="1" ht="15.75" customHeight="1" thickBot="1">
      <c r="A50" s="309">
        <v>6390</v>
      </c>
      <c r="B50" s="310" t="s">
        <v>116</v>
      </c>
      <c r="C50" s="110"/>
      <c r="D50" s="109"/>
      <c r="E50" s="109"/>
      <c r="F50" s="109"/>
      <c r="G50" s="308"/>
    </row>
    <row r="51" spans="1:7" s="118" customFormat="1" ht="12">
      <c r="A51" s="315"/>
      <c r="B51" s="313" t="s">
        <v>116</v>
      </c>
      <c r="C51" s="117"/>
      <c r="D51" s="117"/>
      <c r="E51" s="117"/>
      <c r="F51" s="371"/>
      <c r="G51" s="364">
        <f>SUM(C51:F51)</f>
        <v>0</v>
      </c>
    </row>
    <row r="52" spans="1:7" s="118" customFormat="1" ht="12.75" thickBot="1">
      <c r="A52" s="315"/>
      <c r="B52" s="317" t="s">
        <v>194</v>
      </c>
      <c r="C52" s="369">
        <f>SUM(C51)</f>
        <v>0</v>
      </c>
      <c r="D52" s="369">
        <f>SUM(D51)</f>
        <v>0</v>
      </c>
      <c r="E52" s="369">
        <f>SUM(E51)</f>
        <v>0</v>
      </c>
      <c r="F52" s="371"/>
      <c r="G52" s="368">
        <f>SUM(C52:F52)</f>
        <v>0</v>
      </c>
    </row>
    <row r="53" spans="1:7" s="17" customFormat="1" ht="15.75" customHeight="1" thickBot="1">
      <c r="A53" s="309">
        <v>6400</v>
      </c>
      <c r="B53" s="310" t="s">
        <v>335</v>
      </c>
      <c r="C53" s="110"/>
      <c r="D53" s="109"/>
      <c r="E53" s="109"/>
      <c r="F53" s="109"/>
      <c r="G53" s="308"/>
    </row>
    <row r="54" spans="1:7" s="118" customFormat="1" ht="12">
      <c r="A54" s="315"/>
      <c r="B54" s="313" t="s">
        <v>381</v>
      </c>
      <c r="C54" s="117"/>
      <c r="D54" s="371"/>
      <c r="E54" s="371"/>
      <c r="F54" s="371"/>
      <c r="G54" s="364">
        <f>SUM(C54:F54)</f>
        <v>0</v>
      </c>
    </row>
    <row r="55" spans="1:7" s="118" customFormat="1" ht="12">
      <c r="A55" s="315"/>
      <c r="B55" s="313" t="s">
        <v>340</v>
      </c>
      <c r="C55" s="117"/>
      <c r="D55" s="371"/>
      <c r="E55" s="371"/>
      <c r="F55" s="371"/>
      <c r="G55" s="364">
        <f>SUM(C55:F55)</f>
        <v>0</v>
      </c>
    </row>
    <row r="56" spans="1:7" s="118" customFormat="1" ht="12">
      <c r="A56" s="315"/>
      <c r="B56" s="313" t="s">
        <v>382</v>
      </c>
      <c r="C56" s="117"/>
      <c r="D56" s="371"/>
      <c r="E56" s="371"/>
      <c r="F56" s="371"/>
      <c r="G56" s="364">
        <f>SUM(C56:F56)</f>
        <v>0</v>
      </c>
    </row>
    <row r="57" spans="1:7" s="118" customFormat="1" ht="12.75" thickBot="1">
      <c r="A57" s="315"/>
      <c r="B57" s="317" t="s">
        <v>194</v>
      </c>
      <c r="C57" s="369">
        <f>SUM(C54:C56)</f>
        <v>0</v>
      </c>
      <c r="D57" s="371"/>
      <c r="E57" s="371"/>
      <c r="F57" s="371"/>
      <c r="G57" s="368">
        <f>SUM(C57:F57)</f>
        <v>0</v>
      </c>
    </row>
    <row r="58" spans="1:7" s="17" customFormat="1" ht="15.75" customHeight="1" thickBot="1">
      <c r="A58" s="309">
        <v>6500</v>
      </c>
      <c r="B58" s="310" t="s">
        <v>117</v>
      </c>
      <c r="C58" s="110"/>
      <c r="D58" s="109"/>
      <c r="E58" s="109"/>
      <c r="F58" s="109"/>
      <c r="G58" s="308"/>
    </row>
    <row r="59" spans="1:7" s="118" customFormat="1" ht="12">
      <c r="A59" s="315"/>
      <c r="B59" s="313" t="s">
        <v>321</v>
      </c>
      <c r="C59" s="117"/>
      <c r="D59" s="117"/>
      <c r="E59" s="117"/>
      <c r="F59" s="371"/>
      <c r="G59" s="364">
        <f aca="true" t="shared" si="2" ref="G59:G67">SUM(C59:F59)</f>
        <v>0</v>
      </c>
    </row>
    <row r="60" spans="1:7" s="118" customFormat="1" ht="12">
      <c r="A60" s="315"/>
      <c r="B60" s="313" t="s">
        <v>395</v>
      </c>
      <c r="C60" s="117"/>
      <c r="D60" s="117"/>
      <c r="E60" s="117"/>
      <c r="F60" s="371"/>
      <c r="G60" s="364">
        <f>SUM(C60:F60)</f>
        <v>0</v>
      </c>
    </row>
    <row r="61" spans="1:7" s="118" customFormat="1" ht="12">
      <c r="A61" s="315"/>
      <c r="B61" s="313" t="s">
        <v>450</v>
      </c>
      <c r="C61" s="117"/>
      <c r="D61" s="117"/>
      <c r="E61" s="117"/>
      <c r="F61" s="371"/>
      <c r="G61" s="364">
        <f>SUM(C61:F61)</f>
        <v>0</v>
      </c>
    </row>
    <row r="62" spans="1:7" s="118" customFormat="1" ht="12">
      <c r="A62" s="315"/>
      <c r="B62" s="313" t="s">
        <v>119</v>
      </c>
      <c r="C62" s="117"/>
      <c r="D62" s="117"/>
      <c r="E62" s="117"/>
      <c r="F62" s="371"/>
      <c r="G62" s="364">
        <f>SUM(C62:F62)</f>
        <v>0</v>
      </c>
    </row>
    <row r="63" spans="1:7" s="118" customFormat="1" ht="12">
      <c r="A63" s="315"/>
      <c r="B63" s="313" t="s">
        <v>118</v>
      </c>
      <c r="C63" s="117"/>
      <c r="D63" s="117"/>
      <c r="E63" s="117"/>
      <c r="F63" s="371"/>
      <c r="G63" s="364">
        <f t="shared" si="2"/>
        <v>0</v>
      </c>
    </row>
    <row r="64" spans="1:7" s="118" customFormat="1" ht="12">
      <c r="A64" s="315"/>
      <c r="B64" s="313" t="s">
        <v>431</v>
      </c>
      <c r="C64" s="117"/>
      <c r="D64" s="117"/>
      <c r="E64" s="117"/>
      <c r="F64" s="371"/>
      <c r="G64" s="364">
        <f t="shared" si="2"/>
        <v>0</v>
      </c>
    </row>
    <row r="65" spans="1:7" s="118" customFormat="1" ht="12">
      <c r="A65" s="315"/>
      <c r="B65" s="313" t="s">
        <v>396</v>
      </c>
      <c r="C65" s="117"/>
      <c r="D65" s="117"/>
      <c r="E65" s="117"/>
      <c r="F65" s="371"/>
      <c r="G65" s="364">
        <f t="shared" si="2"/>
        <v>0</v>
      </c>
    </row>
    <row r="66" spans="1:7" s="118" customFormat="1" ht="12">
      <c r="A66" s="315"/>
      <c r="B66" s="313" t="s">
        <v>120</v>
      </c>
      <c r="C66" s="117"/>
      <c r="D66" s="117"/>
      <c r="E66" s="117"/>
      <c r="F66" s="371"/>
      <c r="G66" s="364">
        <f t="shared" si="2"/>
        <v>0</v>
      </c>
    </row>
    <row r="67" spans="1:7" s="118" customFormat="1" ht="12.75" thickBot="1">
      <c r="A67" s="315"/>
      <c r="B67" s="317" t="s">
        <v>194</v>
      </c>
      <c r="C67" s="369">
        <f>SUM(C59:C66)</f>
        <v>0</v>
      </c>
      <c r="D67" s="369">
        <f>SUM(D59:D66)</f>
        <v>0</v>
      </c>
      <c r="E67" s="372">
        <f>SUM(E59:E66)</f>
        <v>0</v>
      </c>
      <c r="F67" s="371"/>
      <c r="G67" s="368">
        <f t="shared" si="2"/>
        <v>0</v>
      </c>
    </row>
    <row r="68" spans="1:7" s="17" customFormat="1" ht="15.75" customHeight="1" thickBot="1">
      <c r="A68" s="309">
        <v>6600</v>
      </c>
      <c r="B68" s="310" t="s">
        <v>354</v>
      </c>
      <c r="C68" s="110"/>
      <c r="D68" s="109"/>
      <c r="E68" s="109"/>
      <c r="F68" s="109"/>
      <c r="G68" s="308"/>
    </row>
    <row r="69" spans="1:7" s="118" customFormat="1" ht="12">
      <c r="A69" s="315"/>
      <c r="B69" s="313" t="s">
        <v>386</v>
      </c>
      <c r="C69" s="117"/>
      <c r="D69" s="117"/>
      <c r="E69" s="117"/>
      <c r="F69" s="371"/>
      <c r="G69" s="364">
        <f aca="true" t="shared" si="3" ref="G69:G74">SUM(C69:F69)</f>
        <v>0</v>
      </c>
    </row>
    <row r="70" spans="1:7" s="118" customFormat="1" ht="12">
      <c r="A70" s="315"/>
      <c r="B70" s="313" t="s">
        <v>387</v>
      </c>
      <c r="C70" s="117"/>
      <c r="D70" s="117"/>
      <c r="E70" s="117"/>
      <c r="F70" s="371"/>
      <c r="G70" s="364">
        <f t="shared" si="3"/>
        <v>0</v>
      </c>
    </row>
    <row r="71" spans="1:7" s="118" customFormat="1" ht="12">
      <c r="A71" s="315"/>
      <c r="B71" s="313" t="s">
        <v>432</v>
      </c>
      <c r="C71" s="117"/>
      <c r="D71" s="117"/>
      <c r="E71" s="117"/>
      <c r="F71" s="371"/>
      <c r="G71" s="364">
        <f t="shared" si="3"/>
        <v>0</v>
      </c>
    </row>
    <row r="72" spans="1:7" s="118" customFormat="1" ht="12">
      <c r="A72" s="315"/>
      <c r="B72" s="313" t="s">
        <v>433</v>
      </c>
      <c r="C72" s="117"/>
      <c r="D72" s="117"/>
      <c r="E72" s="117"/>
      <c r="F72" s="371"/>
      <c r="G72" s="364">
        <f t="shared" si="3"/>
        <v>0</v>
      </c>
    </row>
    <row r="73" spans="1:7" s="118" customFormat="1" ht="12">
      <c r="A73" s="315"/>
      <c r="B73" s="313" t="s">
        <v>388</v>
      </c>
      <c r="C73" s="117"/>
      <c r="D73" s="117"/>
      <c r="E73" s="117"/>
      <c r="F73" s="371"/>
      <c r="G73" s="364">
        <f t="shared" si="3"/>
        <v>0</v>
      </c>
    </row>
    <row r="74" spans="1:7" s="118" customFormat="1" ht="12.75" thickBot="1">
      <c r="A74" s="315"/>
      <c r="B74" s="317" t="s">
        <v>194</v>
      </c>
      <c r="C74" s="369">
        <f>SUM(C69:C73)</f>
        <v>0</v>
      </c>
      <c r="D74" s="369">
        <f>SUM(D69:D73)</f>
        <v>0</v>
      </c>
      <c r="E74" s="373">
        <f>SUM(E69:E73)</f>
        <v>0</v>
      </c>
      <c r="F74" s="371"/>
      <c r="G74" s="368">
        <f t="shared" si="3"/>
        <v>0</v>
      </c>
    </row>
    <row r="75" spans="1:7" s="17" customFormat="1" ht="15.75" customHeight="1" thickBot="1">
      <c r="A75" s="309">
        <v>6700</v>
      </c>
      <c r="B75" s="310" t="s">
        <v>121</v>
      </c>
      <c r="C75" s="110"/>
      <c r="D75" s="109"/>
      <c r="E75" s="109"/>
      <c r="F75" s="109"/>
      <c r="G75" s="308"/>
    </row>
    <row r="76" spans="1:7" s="118" customFormat="1" ht="12">
      <c r="A76" s="315"/>
      <c r="B76" s="313" t="s">
        <v>122</v>
      </c>
      <c r="C76" s="117"/>
      <c r="D76" s="117"/>
      <c r="E76" s="371"/>
      <c r="F76" s="371"/>
      <c r="G76" s="364">
        <f aca="true" t="shared" si="4" ref="G76:G83">SUM(C76:F76)</f>
        <v>0</v>
      </c>
    </row>
    <row r="77" spans="1:7" s="118" customFormat="1" ht="12">
      <c r="A77" s="315"/>
      <c r="B77" s="313" t="s">
        <v>123</v>
      </c>
      <c r="C77" s="117"/>
      <c r="D77" s="117"/>
      <c r="E77" s="371"/>
      <c r="F77" s="371"/>
      <c r="G77" s="364">
        <f t="shared" si="4"/>
        <v>0</v>
      </c>
    </row>
    <row r="78" spans="1:7" s="118" customFormat="1" ht="12">
      <c r="A78" s="315"/>
      <c r="B78" s="313" t="s">
        <v>124</v>
      </c>
      <c r="C78" s="117"/>
      <c r="D78" s="117"/>
      <c r="E78" s="371"/>
      <c r="F78" s="371"/>
      <c r="G78" s="364">
        <f t="shared" si="4"/>
        <v>0</v>
      </c>
    </row>
    <row r="79" spans="1:7" s="118" customFormat="1" ht="12">
      <c r="A79" s="315"/>
      <c r="B79" s="313" t="s">
        <v>128</v>
      </c>
      <c r="C79" s="117"/>
      <c r="D79" s="117"/>
      <c r="E79" s="371"/>
      <c r="F79" s="371"/>
      <c r="G79" s="364">
        <f>SUM(C79:F79)</f>
        <v>0</v>
      </c>
    </row>
    <row r="80" spans="1:7" s="118" customFormat="1" ht="12">
      <c r="A80" s="315"/>
      <c r="B80" s="313" t="s">
        <v>410</v>
      </c>
      <c r="C80" s="117"/>
      <c r="D80" s="117"/>
      <c r="E80" s="371"/>
      <c r="F80" s="371"/>
      <c r="G80" s="364">
        <f>SUM(C80:F80)</f>
        <v>0</v>
      </c>
    </row>
    <row r="81" spans="1:7" s="118" customFormat="1" ht="12">
      <c r="A81" s="315"/>
      <c r="B81" s="313" t="s">
        <v>183</v>
      </c>
      <c r="C81" s="117"/>
      <c r="D81" s="117"/>
      <c r="E81" s="371"/>
      <c r="F81" s="371"/>
      <c r="G81" s="364">
        <f t="shared" si="4"/>
        <v>0</v>
      </c>
    </row>
    <row r="82" spans="1:7" s="118" customFormat="1" ht="12">
      <c r="A82" s="315"/>
      <c r="B82" s="313" t="s">
        <v>129</v>
      </c>
      <c r="C82" s="117"/>
      <c r="D82" s="117"/>
      <c r="E82" s="371"/>
      <c r="F82" s="371"/>
      <c r="G82" s="364">
        <f t="shared" si="4"/>
        <v>0</v>
      </c>
    </row>
    <row r="83" spans="1:7" s="118" customFormat="1" ht="12.75" thickBot="1">
      <c r="A83" s="315"/>
      <c r="B83" s="317" t="s">
        <v>194</v>
      </c>
      <c r="C83" s="369">
        <f>SUM(C76:C82)</f>
        <v>0</v>
      </c>
      <c r="D83" s="369">
        <f>SUM(D76:D82)</f>
        <v>0</v>
      </c>
      <c r="E83" s="371"/>
      <c r="F83" s="371"/>
      <c r="G83" s="368">
        <f t="shared" si="4"/>
        <v>0</v>
      </c>
    </row>
    <row r="84" spans="1:7" s="17" customFormat="1" ht="15.75" customHeight="1" thickBot="1">
      <c r="A84" s="309">
        <v>6800</v>
      </c>
      <c r="B84" s="310" t="s">
        <v>353</v>
      </c>
      <c r="C84" s="110"/>
      <c r="D84" s="109"/>
      <c r="E84" s="109"/>
      <c r="F84" s="109"/>
      <c r="G84" s="308"/>
    </row>
    <row r="85" spans="1:7" s="118" customFormat="1" ht="12">
      <c r="A85" s="315"/>
      <c r="B85" s="313" t="s">
        <v>125</v>
      </c>
      <c r="C85" s="117"/>
      <c r="D85" s="117"/>
      <c r="E85" s="371"/>
      <c r="F85" s="371"/>
      <c r="G85" s="364">
        <f aca="true" t="shared" si="5" ref="G85:G92">SUM(C85:F85)</f>
        <v>0</v>
      </c>
    </row>
    <row r="86" spans="1:7" s="118" customFormat="1" ht="12">
      <c r="A86" s="315"/>
      <c r="B86" s="313" t="s">
        <v>434</v>
      </c>
      <c r="C86" s="117"/>
      <c r="D86" s="117"/>
      <c r="E86" s="371"/>
      <c r="F86" s="371"/>
      <c r="G86" s="364">
        <f t="shared" si="5"/>
        <v>0</v>
      </c>
    </row>
    <row r="87" spans="1:7" s="118" customFormat="1" ht="12">
      <c r="A87" s="315"/>
      <c r="B87" s="313" t="s">
        <v>435</v>
      </c>
      <c r="C87" s="117"/>
      <c r="D87" s="117"/>
      <c r="E87" s="371"/>
      <c r="F87" s="371"/>
      <c r="G87" s="364">
        <f>SUM(C87:F87)</f>
        <v>0</v>
      </c>
    </row>
    <row r="88" spans="1:7" s="118" customFormat="1" ht="12">
      <c r="A88" s="315"/>
      <c r="B88" s="313" t="s">
        <v>126</v>
      </c>
      <c r="C88" s="117"/>
      <c r="D88" s="117"/>
      <c r="E88" s="371"/>
      <c r="F88" s="371"/>
      <c r="G88" s="364">
        <f t="shared" si="5"/>
        <v>0</v>
      </c>
    </row>
    <row r="89" spans="1:7" s="118" customFormat="1" ht="12">
      <c r="A89" s="315"/>
      <c r="B89" s="313" t="s">
        <v>436</v>
      </c>
      <c r="C89" s="117"/>
      <c r="D89" s="117"/>
      <c r="E89" s="371"/>
      <c r="F89" s="371"/>
      <c r="G89" s="364">
        <f t="shared" si="5"/>
        <v>0</v>
      </c>
    </row>
    <row r="90" spans="1:7" s="118" customFormat="1" ht="12">
      <c r="A90" s="315"/>
      <c r="B90" s="365" t="s">
        <v>127</v>
      </c>
      <c r="C90" s="117"/>
      <c r="D90" s="117"/>
      <c r="E90" s="371"/>
      <c r="F90" s="371"/>
      <c r="G90" s="364">
        <f t="shared" si="5"/>
        <v>0</v>
      </c>
    </row>
    <row r="91" spans="1:7" s="118" customFormat="1" ht="12">
      <c r="A91" s="315"/>
      <c r="B91" s="365" t="s">
        <v>184</v>
      </c>
      <c r="C91" s="117"/>
      <c r="D91" s="117"/>
      <c r="E91" s="371"/>
      <c r="F91" s="371"/>
      <c r="G91" s="364">
        <f t="shared" si="5"/>
        <v>0</v>
      </c>
    </row>
    <row r="92" spans="1:7" s="118" customFormat="1" ht="12.75" thickBot="1">
      <c r="A92" s="315"/>
      <c r="B92" s="317" t="s">
        <v>194</v>
      </c>
      <c r="C92" s="369">
        <f>SUM(C85:C91)</f>
        <v>0</v>
      </c>
      <c r="D92" s="369">
        <f>SUM(D85:D91)</f>
        <v>0</v>
      </c>
      <c r="E92" s="371"/>
      <c r="F92" s="371"/>
      <c r="G92" s="368">
        <f t="shared" si="5"/>
        <v>0</v>
      </c>
    </row>
    <row r="93" spans="1:7" s="17" customFormat="1" ht="15.75" customHeight="1" thickBot="1">
      <c r="A93" s="309">
        <v>6900</v>
      </c>
      <c r="B93" s="310" t="s">
        <v>130</v>
      </c>
      <c r="C93" s="110"/>
      <c r="D93" s="109"/>
      <c r="E93" s="109"/>
      <c r="F93" s="109"/>
      <c r="G93" s="308"/>
    </row>
    <row r="94" spans="1:7" s="118" customFormat="1" ht="12">
      <c r="A94" s="315"/>
      <c r="B94" s="313" t="s">
        <v>451</v>
      </c>
      <c r="C94" s="117"/>
      <c r="D94" s="117"/>
      <c r="E94" s="371"/>
      <c r="F94" s="371"/>
      <c r="G94" s="364">
        <f aca="true" t="shared" si="6" ref="G94:G102">SUM(C94:F94)</f>
        <v>0</v>
      </c>
    </row>
    <row r="95" spans="1:7" s="118" customFormat="1" ht="12">
      <c r="A95" s="315"/>
      <c r="B95" s="313" t="s">
        <v>437</v>
      </c>
      <c r="C95" s="117"/>
      <c r="D95" s="117"/>
      <c r="E95" s="371"/>
      <c r="F95" s="371"/>
      <c r="G95" s="364">
        <f>SUM(C95:F95)</f>
        <v>0</v>
      </c>
    </row>
    <row r="96" spans="1:7" s="118" customFormat="1" ht="12">
      <c r="A96" s="315"/>
      <c r="B96" s="313" t="s">
        <v>438</v>
      </c>
      <c r="C96" s="117"/>
      <c r="D96" s="117"/>
      <c r="E96" s="371"/>
      <c r="F96" s="371"/>
      <c r="G96" s="364">
        <f>SUM(C96:F96)</f>
        <v>0</v>
      </c>
    </row>
    <row r="97" spans="1:7" s="118" customFormat="1" ht="12">
      <c r="A97" s="315"/>
      <c r="B97" s="313" t="s">
        <v>131</v>
      </c>
      <c r="C97" s="117"/>
      <c r="D97" s="117"/>
      <c r="E97" s="371"/>
      <c r="F97" s="371"/>
      <c r="G97" s="364">
        <f>SUM(C97:F97)</f>
        <v>0</v>
      </c>
    </row>
    <row r="98" spans="1:7" s="118" customFormat="1" ht="12">
      <c r="A98" s="315"/>
      <c r="B98" s="313" t="s">
        <v>132</v>
      </c>
      <c r="C98" s="117"/>
      <c r="D98" s="117"/>
      <c r="E98" s="371"/>
      <c r="F98" s="371"/>
      <c r="G98" s="364">
        <f t="shared" si="6"/>
        <v>0</v>
      </c>
    </row>
    <row r="99" spans="1:7" s="118" customFormat="1" ht="12">
      <c r="A99" s="315"/>
      <c r="B99" s="313" t="s">
        <v>133</v>
      </c>
      <c r="C99" s="117"/>
      <c r="D99" s="117"/>
      <c r="E99" s="371"/>
      <c r="F99" s="371"/>
      <c r="G99" s="364">
        <f t="shared" si="6"/>
        <v>0</v>
      </c>
    </row>
    <row r="100" spans="1:7" s="118" customFormat="1" ht="12">
      <c r="A100" s="315"/>
      <c r="B100" s="313" t="s">
        <v>134</v>
      </c>
      <c r="C100" s="117"/>
      <c r="D100" s="117"/>
      <c r="E100" s="371"/>
      <c r="F100" s="371"/>
      <c r="G100" s="364">
        <f t="shared" si="6"/>
        <v>0</v>
      </c>
    </row>
    <row r="101" spans="1:7" s="118" customFormat="1" ht="12">
      <c r="A101" s="315"/>
      <c r="B101" s="313" t="s">
        <v>135</v>
      </c>
      <c r="C101" s="117"/>
      <c r="D101" s="117"/>
      <c r="E101" s="371"/>
      <c r="F101" s="371"/>
      <c r="G101" s="364">
        <f t="shared" si="6"/>
        <v>0</v>
      </c>
    </row>
    <row r="102" spans="1:7" s="118" customFormat="1" ht="12.75" thickBot="1">
      <c r="A102" s="315"/>
      <c r="B102" s="317" t="s">
        <v>194</v>
      </c>
      <c r="C102" s="369">
        <f>SUM(C94:C101)</f>
        <v>0</v>
      </c>
      <c r="D102" s="369">
        <f>SUM(D94:D101)</f>
        <v>0</v>
      </c>
      <c r="E102" s="371"/>
      <c r="F102" s="371"/>
      <c r="G102" s="368">
        <f t="shared" si="6"/>
        <v>0</v>
      </c>
    </row>
    <row r="103" spans="1:7" s="17" customFormat="1" ht="15.75" customHeight="1" thickBot="1">
      <c r="A103" s="309">
        <v>7100</v>
      </c>
      <c r="B103" s="310" t="s">
        <v>136</v>
      </c>
      <c r="C103" s="110"/>
      <c r="D103" s="109"/>
      <c r="E103" s="109"/>
      <c r="F103" s="109"/>
      <c r="G103" s="308"/>
    </row>
    <row r="104" spans="1:7" s="118" customFormat="1" ht="12">
      <c r="A104" s="315"/>
      <c r="B104" s="313" t="s">
        <v>137</v>
      </c>
      <c r="C104" s="117"/>
      <c r="D104" s="371"/>
      <c r="E104" s="371"/>
      <c r="F104" s="371"/>
      <c r="G104" s="364">
        <f>SUM(C104:F104)</f>
        <v>0</v>
      </c>
    </row>
    <row r="105" spans="1:7" s="118" customFormat="1" ht="12">
      <c r="A105" s="315"/>
      <c r="B105" s="313" t="s">
        <v>138</v>
      </c>
      <c r="C105" s="117"/>
      <c r="D105" s="371"/>
      <c r="E105" s="371"/>
      <c r="F105" s="371"/>
      <c r="G105" s="364">
        <f>SUM(C105:F105)</f>
        <v>0</v>
      </c>
    </row>
    <row r="106" spans="1:7" s="118" customFormat="1" ht="12">
      <c r="A106" s="315"/>
      <c r="B106" s="313" t="s">
        <v>452</v>
      </c>
      <c r="C106" s="117"/>
      <c r="D106" s="117"/>
      <c r="E106" s="371"/>
      <c r="F106" s="371"/>
      <c r="G106" s="364">
        <f>SUM(C106:F106)</f>
        <v>0</v>
      </c>
    </row>
    <row r="107" spans="1:7" s="118" customFormat="1" ht="12">
      <c r="A107" s="315"/>
      <c r="B107" s="313" t="s">
        <v>139</v>
      </c>
      <c r="C107" s="117"/>
      <c r="D107" s="117"/>
      <c r="E107" s="371"/>
      <c r="F107" s="371"/>
      <c r="G107" s="364">
        <f>SUM(C107:F107)</f>
        <v>0</v>
      </c>
    </row>
    <row r="108" spans="1:7" s="118" customFormat="1" ht="12.75" thickBot="1">
      <c r="A108" s="315"/>
      <c r="B108" s="317" t="s">
        <v>194</v>
      </c>
      <c r="C108" s="369">
        <f>SUM(C104:C107)</f>
        <v>0</v>
      </c>
      <c r="D108" s="369">
        <f>SUM(D104:D107)</f>
        <v>0</v>
      </c>
      <c r="E108" s="371"/>
      <c r="F108" s="371"/>
      <c r="G108" s="368">
        <f>SUM(C108:F108)</f>
        <v>0</v>
      </c>
    </row>
    <row r="109" spans="1:7" s="17" customFormat="1" ht="15.75" customHeight="1" thickBot="1">
      <c r="A109" s="309">
        <v>7200</v>
      </c>
      <c r="B109" s="310" t="s">
        <v>439</v>
      </c>
      <c r="C109" s="110"/>
      <c r="D109" s="109"/>
      <c r="E109" s="109"/>
      <c r="F109" s="109"/>
      <c r="G109" s="308"/>
    </row>
    <row r="110" spans="1:7" s="118" customFormat="1" ht="12">
      <c r="A110" s="315"/>
      <c r="B110" s="313" t="s">
        <v>440</v>
      </c>
      <c r="C110" s="117"/>
      <c r="D110" s="117"/>
      <c r="E110" s="371"/>
      <c r="F110" s="371"/>
      <c r="G110" s="364">
        <f>SUM(C110:F110)</f>
        <v>0</v>
      </c>
    </row>
    <row r="111" spans="1:7" s="118" customFormat="1" ht="12">
      <c r="A111" s="315"/>
      <c r="B111" s="313" t="s">
        <v>441</v>
      </c>
      <c r="C111" s="117"/>
      <c r="D111" s="117"/>
      <c r="E111" s="371"/>
      <c r="F111" s="371"/>
      <c r="G111" s="364">
        <f>SUM(C111:F111)</f>
        <v>0</v>
      </c>
    </row>
    <row r="112" spans="1:7" s="118" customFormat="1" ht="12">
      <c r="A112" s="315"/>
      <c r="B112" s="313" t="s">
        <v>453</v>
      </c>
      <c r="C112" s="117"/>
      <c r="D112" s="117"/>
      <c r="E112" s="371"/>
      <c r="F112" s="371"/>
      <c r="G112" s="364">
        <f>SUM(C112:F112)</f>
        <v>0</v>
      </c>
    </row>
    <row r="113" spans="1:7" s="118" customFormat="1" ht="12">
      <c r="A113" s="315"/>
      <c r="B113" s="313" t="s">
        <v>442</v>
      </c>
      <c r="C113" s="117"/>
      <c r="D113" s="117"/>
      <c r="E113" s="371"/>
      <c r="F113" s="371"/>
      <c r="G113" s="364">
        <f>SUM(C113:F113)</f>
        <v>0</v>
      </c>
    </row>
    <row r="114" spans="1:7" s="118" customFormat="1" ht="12.75" thickBot="1">
      <c r="A114" s="315"/>
      <c r="B114" s="317" t="s">
        <v>194</v>
      </c>
      <c r="C114" s="369">
        <f>SUM(C110:C113)</f>
        <v>0</v>
      </c>
      <c r="D114" s="369">
        <f>SUM(D110:D113)</f>
        <v>0</v>
      </c>
      <c r="E114" s="371"/>
      <c r="F114" s="371"/>
      <c r="G114" s="368">
        <f>SUM(C114:F114)</f>
        <v>0</v>
      </c>
    </row>
    <row r="115" spans="1:7" s="17" customFormat="1" ht="15.75" customHeight="1" thickBot="1">
      <c r="A115" s="309">
        <v>7300</v>
      </c>
      <c r="B115" s="310" t="s">
        <v>192</v>
      </c>
      <c r="C115" s="110"/>
      <c r="D115" s="109"/>
      <c r="E115" s="109"/>
      <c r="F115" s="109"/>
      <c r="G115" s="308"/>
    </row>
    <row r="116" spans="1:7" s="118" customFormat="1" ht="12">
      <c r="A116" s="315"/>
      <c r="B116" s="313" t="s">
        <v>454</v>
      </c>
      <c r="C116" s="371"/>
      <c r="D116" s="117"/>
      <c r="E116" s="371"/>
      <c r="F116" s="371"/>
      <c r="G116" s="364">
        <f>SUM(C116:F116)</f>
        <v>0</v>
      </c>
    </row>
    <row r="117" spans="1:7" s="118" customFormat="1" ht="12">
      <c r="A117" s="315"/>
      <c r="B117" s="313" t="s">
        <v>455</v>
      </c>
      <c r="C117" s="371"/>
      <c r="D117" s="117"/>
      <c r="E117" s="371"/>
      <c r="F117" s="371"/>
      <c r="G117" s="364">
        <f>SUM(C117:F117)</f>
        <v>0</v>
      </c>
    </row>
    <row r="118" spans="1:7" s="118" customFormat="1" ht="12">
      <c r="A118" s="315"/>
      <c r="B118" s="313" t="s">
        <v>191</v>
      </c>
      <c r="C118" s="371"/>
      <c r="D118" s="117"/>
      <c r="E118" s="371"/>
      <c r="F118" s="371"/>
      <c r="G118" s="364">
        <f>SUM(C118:F118)</f>
        <v>0</v>
      </c>
    </row>
    <row r="119" spans="1:7" s="118" customFormat="1" ht="12.75" thickBot="1">
      <c r="A119" s="315"/>
      <c r="B119" s="317" t="s">
        <v>194</v>
      </c>
      <c r="C119" s="371"/>
      <c r="D119" s="369">
        <f>SUM(D116:D118)</f>
        <v>0</v>
      </c>
      <c r="E119" s="371"/>
      <c r="F119" s="371"/>
      <c r="G119" s="368">
        <f>SUM(C119:F119)</f>
        <v>0</v>
      </c>
    </row>
    <row r="120" spans="1:7" s="17" customFormat="1" ht="15.75" customHeight="1" thickBot="1">
      <c r="A120" s="309">
        <v>7400</v>
      </c>
      <c r="B120" s="310" t="s">
        <v>193</v>
      </c>
      <c r="C120" s="110"/>
      <c r="D120" s="109"/>
      <c r="E120" s="109"/>
      <c r="F120" s="109"/>
      <c r="G120" s="308"/>
    </row>
    <row r="121" spans="1:7" s="118" customFormat="1" ht="12">
      <c r="A121" s="315"/>
      <c r="B121" s="313" t="s">
        <v>141</v>
      </c>
      <c r="C121" s="371"/>
      <c r="D121" s="117"/>
      <c r="E121" s="371"/>
      <c r="F121" s="371"/>
      <c r="G121" s="364">
        <f aca="true" t="shared" si="7" ref="G121:G128">SUM(C121:F121)</f>
        <v>0</v>
      </c>
    </row>
    <row r="122" spans="1:7" s="118" customFormat="1" ht="12">
      <c r="A122" s="315"/>
      <c r="B122" s="313" t="s">
        <v>90</v>
      </c>
      <c r="C122" s="371"/>
      <c r="D122" s="117"/>
      <c r="E122" s="371"/>
      <c r="F122" s="371"/>
      <c r="G122" s="364">
        <f t="shared" si="7"/>
        <v>0</v>
      </c>
    </row>
    <row r="123" spans="1:7" s="118" customFormat="1" ht="12">
      <c r="A123" s="315"/>
      <c r="B123" s="313" t="s">
        <v>89</v>
      </c>
      <c r="C123" s="371"/>
      <c r="D123" s="117"/>
      <c r="E123" s="371"/>
      <c r="F123" s="371"/>
      <c r="G123" s="364">
        <f t="shared" si="7"/>
        <v>0</v>
      </c>
    </row>
    <row r="124" spans="1:7" s="118" customFormat="1" ht="12">
      <c r="A124" s="315"/>
      <c r="B124" s="313" t="s">
        <v>443</v>
      </c>
      <c r="C124" s="371"/>
      <c r="D124" s="117"/>
      <c r="E124" s="371"/>
      <c r="F124" s="371"/>
      <c r="G124" s="364">
        <f>SUM(C124:F124)</f>
        <v>0</v>
      </c>
    </row>
    <row r="125" spans="1:7" s="118" customFormat="1" ht="12">
      <c r="A125" s="315"/>
      <c r="B125" s="313" t="s">
        <v>158</v>
      </c>
      <c r="C125" s="371"/>
      <c r="D125" s="117"/>
      <c r="E125" s="371"/>
      <c r="F125" s="371"/>
      <c r="G125" s="364">
        <f t="shared" si="7"/>
        <v>0</v>
      </c>
    </row>
    <row r="126" spans="1:7" s="118" customFormat="1" ht="12">
      <c r="A126" s="315"/>
      <c r="B126" s="313" t="s">
        <v>371</v>
      </c>
      <c r="C126" s="371"/>
      <c r="D126" s="117"/>
      <c r="E126" s="371"/>
      <c r="F126" s="371"/>
      <c r="G126" s="364">
        <f t="shared" si="7"/>
        <v>0</v>
      </c>
    </row>
    <row r="127" spans="1:7" s="118" customFormat="1" ht="12">
      <c r="A127" s="315"/>
      <c r="B127" s="313" t="s">
        <v>392</v>
      </c>
      <c r="C127" s="371"/>
      <c r="D127" s="117"/>
      <c r="E127" s="371"/>
      <c r="F127" s="371"/>
      <c r="G127" s="364">
        <f t="shared" si="7"/>
        <v>0</v>
      </c>
    </row>
    <row r="128" spans="1:7" s="118" customFormat="1" ht="12.75" thickBot="1">
      <c r="A128" s="315"/>
      <c r="B128" s="317" t="s">
        <v>194</v>
      </c>
      <c r="C128" s="371"/>
      <c r="D128" s="369">
        <f>SUM(D121:D127)</f>
        <v>0</v>
      </c>
      <c r="E128" s="371"/>
      <c r="F128" s="371"/>
      <c r="G128" s="368">
        <f t="shared" si="7"/>
        <v>0</v>
      </c>
    </row>
    <row r="129" spans="1:7" s="17" customFormat="1" ht="15.75" customHeight="1" thickBot="1">
      <c r="A129" s="309">
        <v>7500</v>
      </c>
      <c r="B129" s="310" t="s">
        <v>140</v>
      </c>
      <c r="C129" s="325"/>
      <c r="D129" s="109"/>
      <c r="E129" s="310"/>
      <c r="F129" s="310"/>
      <c r="G129" s="308"/>
    </row>
    <row r="130" spans="1:7" s="118" customFormat="1" ht="12">
      <c r="A130" s="315"/>
      <c r="B130" s="313" t="s">
        <v>142</v>
      </c>
      <c r="C130" s="371"/>
      <c r="D130" s="117"/>
      <c r="E130" s="371"/>
      <c r="F130" s="371"/>
      <c r="G130" s="364">
        <f>SUM(C130:F130)</f>
        <v>0</v>
      </c>
    </row>
    <row r="131" spans="1:7" s="118" customFormat="1" ht="12.75" thickBot="1">
      <c r="A131" s="315"/>
      <c r="B131" s="317" t="s">
        <v>194</v>
      </c>
      <c r="C131" s="371"/>
      <c r="D131" s="369">
        <f>SUM(D130:D130)</f>
        <v>0</v>
      </c>
      <c r="E131" s="371"/>
      <c r="F131" s="371"/>
      <c r="G131" s="368">
        <f>SUM(C131:F131)</f>
        <v>0</v>
      </c>
    </row>
    <row r="132" spans="1:7" s="17" customFormat="1" ht="15.75" customHeight="1" thickBot="1">
      <c r="A132" s="309">
        <v>7600</v>
      </c>
      <c r="B132" s="310" t="s">
        <v>686</v>
      </c>
      <c r="C132" s="110"/>
      <c r="D132" s="109"/>
      <c r="E132" s="109"/>
      <c r="F132" s="109"/>
      <c r="G132" s="308"/>
    </row>
    <row r="133" spans="1:7" s="118" customFormat="1" ht="12">
      <c r="A133" s="315"/>
      <c r="B133" s="313" t="s">
        <v>688</v>
      </c>
      <c r="C133" s="117"/>
      <c r="D133" s="371"/>
      <c r="E133" s="371"/>
      <c r="F133" s="371"/>
      <c r="G133" s="364">
        <f>SUM(C133:F133)</f>
        <v>0</v>
      </c>
    </row>
    <row r="134" spans="1:9" s="118" customFormat="1" ht="12">
      <c r="A134" s="315"/>
      <c r="B134" s="313" t="s">
        <v>456</v>
      </c>
      <c r="C134" s="117"/>
      <c r="D134" s="371"/>
      <c r="E134" s="371"/>
      <c r="F134" s="371"/>
      <c r="G134" s="364">
        <f>SUM(C134:F134)</f>
        <v>0</v>
      </c>
      <c r="I134" s="118" t="s">
        <v>162</v>
      </c>
    </row>
    <row r="135" spans="1:7" s="118" customFormat="1" ht="12">
      <c r="A135" s="315"/>
      <c r="B135" s="313" t="s">
        <v>693</v>
      </c>
      <c r="C135" s="117"/>
      <c r="D135" s="371"/>
      <c r="E135" s="371"/>
      <c r="F135" s="371"/>
      <c r="G135" s="364">
        <f>SUM(C135:F135)</f>
        <v>0</v>
      </c>
    </row>
    <row r="136" spans="1:7" s="118" customFormat="1" ht="12.75" thickBot="1">
      <c r="A136" s="315"/>
      <c r="B136" s="317" t="s">
        <v>194</v>
      </c>
      <c r="C136" s="369">
        <f>SUM(C133:C135)</f>
        <v>0</v>
      </c>
      <c r="D136" s="371"/>
      <c r="E136" s="371"/>
      <c r="F136" s="371"/>
      <c r="G136" s="368">
        <f>SUM(C136:F136)</f>
        <v>0</v>
      </c>
    </row>
    <row r="137" spans="1:7" s="17" customFormat="1" ht="15.75" customHeight="1" thickBot="1">
      <c r="A137" s="309">
        <v>7700</v>
      </c>
      <c r="B137" s="310" t="s">
        <v>186</v>
      </c>
      <c r="C137" s="110"/>
      <c r="D137" s="310"/>
      <c r="E137" s="310"/>
      <c r="F137" s="310"/>
      <c r="G137" s="308"/>
    </row>
    <row r="138" spans="1:7" s="118" customFormat="1" ht="12">
      <c r="A138" s="315"/>
      <c r="B138" s="313" t="s">
        <v>457</v>
      </c>
      <c r="C138" s="117"/>
      <c r="D138" s="371"/>
      <c r="E138" s="371"/>
      <c r="F138" s="371"/>
      <c r="G138" s="364">
        <f>SUM(C138:F138)</f>
        <v>0</v>
      </c>
    </row>
    <row r="139" spans="1:7" s="118" customFormat="1" ht="12">
      <c r="A139" s="315"/>
      <c r="B139" s="313" t="s">
        <v>143</v>
      </c>
      <c r="C139" s="117"/>
      <c r="D139" s="371"/>
      <c r="E139" s="371"/>
      <c r="F139" s="371"/>
      <c r="G139" s="364">
        <f>SUM(C139:F139)</f>
        <v>0</v>
      </c>
    </row>
    <row r="140" spans="1:7" s="118" customFormat="1" ht="12">
      <c r="A140" s="315"/>
      <c r="B140" s="313" t="s">
        <v>391</v>
      </c>
      <c r="C140" s="117"/>
      <c r="D140" s="371"/>
      <c r="E140" s="371"/>
      <c r="F140" s="371"/>
      <c r="G140" s="364">
        <f>SUM(C140:F140)</f>
        <v>0</v>
      </c>
    </row>
    <row r="141" spans="1:7" s="118" customFormat="1" ht="12.75" thickBot="1">
      <c r="A141" s="315"/>
      <c r="B141" s="317" t="s">
        <v>194</v>
      </c>
      <c r="C141" s="369">
        <f>SUM(C138:C140)</f>
        <v>0</v>
      </c>
      <c r="D141" s="371"/>
      <c r="E141" s="371"/>
      <c r="F141" s="371"/>
      <c r="G141" s="368">
        <f>SUM(C141:F141)</f>
        <v>0</v>
      </c>
    </row>
    <row r="142" spans="1:7" s="17" customFormat="1" ht="15.75" customHeight="1" thickBot="1">
      <c r="A142" s="309">
        <v>7800</v>
      </c>
      <c r="B142" s="310" t="s">
        <v>185</v>
      </c>
      <c r="C142" s="110"/>
      <c r="D142" s="310"/>
      <c r="E142" s="310"/>
      <c r="F142" s="310"/>
      <c r="G142" s="308"/>
    </row>
    <row r="143" spans="1:7" s="118" customFormat="1" ht="12">
      <c r="A143" s="315"/>
      <c r="B143" s="313" t="s">
        <v>412</v>
      </c>
      <c r="C143" s="117"/>
      <c r="D143" s="371"/>
      <c r="E143" s="371"/>
      <c r="F143" s="371"/>
      <c r="G143" s="364">
        <f aca="true" t="shared" si="8" ref="G143:G148">SUM(C143:F143)</f>
        <v>0</v>
      </c>
    </row>
    <row r="144" spans="1:7" s="118" customFormat="1" ht="12">
      <c r="A144" s="315"/>
      <c r="B144" s="313" t="s">
        <v>84</v>
      </c>
      <c r="C144" s="117"/>
      <c r="D144" s="371"/>
      <c r="E144" s="371"/>
      <c r="F144" s="371"/>
      <c r="G144" s="364">
        <f t="shared" si="8"/>
        <v>0</v>
      </c>
    </row>
    <row r="145" spans="1:7" s="118" customFormat="1" ht="12">
      <c r="A145" s="315"/>
      <c r="B145" s="313" t="s">
        <v>144</v>
      </c>
      <c r="C145" s="117"/>
      <c r="D145" s="371"/>
      <c r="E145" s="371"/>
      <c r="F145" s="371"/>
      <c r="G145" s="364">
        <f t="shared" si="8"/>
        <v>0</v>
      </c>
    </row>
    <row r="146" spans="1:7" s="118" customFormat="1" ht="12">
      <c r="A146" s="315"/>
      <c r="B146" s="313" t="s">
        <v>393</v>
      </c>
      <c r="C146" s="117"/>
      <c r="D146" s="371"/>
      <c r="E146" s="371"/>
      <c r="F146" s="371"/>
      <c r="G146" s="364">
        <f t="shared" si="8"/>
        <v>0</v>
      </c>
    </row>
    <row r="147" spans="1:7" s="118" customFormat="1" ht="12">
      <c r="A147" s="315"/>
      <c r="B147" s="313" t="s">
        <v>355</v>
      </c>
      <c r="C147" s="117"/>
      <c r="D147" s="371"/>
      <c r="E147" s="371"/>
      <c r="F147" s="371"/>
      <c r="G147" s="364">
        <f t="shared" si="8"/>
        <v>0</v>
      </c>
    </row>
    <row r="148" spans="1:7" s="118" customFormat="1" ht="12.75" thickBot="1">
      <c r="A148" s="315"/>
      <c r="B148" s="317" t="s">
        <v>194</v>
      </c>
      <c r="C148" s="369">
        <f>SUM(C143:C147)</f>
        <v>0</v>
      </c>
      <c r="D148" s="371"/>
      <c r="E148" s="371"/>
      <c r="F148" s="371"/>
      <c r="G148" s="368">
        <f t="shared" si="8"/>
        <v>0</v>
      </c>
    </row>
    <row r="149" spans="1:7" s="17" customFormat="1" ht="15.75" customHeight="1" thickBot="1">
      <c r="A149" s="309">
        <v>8100</v>
      </c>
      <c r="B149" s="310" t="s">
        <v>356</v>
      </c>
      <c r="C149" s="110"/>
      <c r="D149" s="109"/>
      <c r="E149" s="109"/>
      <c r="F149" s="109"/>
      <c r="G149" s="308"/>
    </row>
    <row r="150" spans="1:7" s="118" customFormat="1" ht="12">
      <c r="A150" s="315"/>
      <c r="B150" s="313" t="s">
        <v>81</v>
      </c>
      <c r="C150" s="117"/>
      <c r="D150" s="117"/>
      <c r="E150" s="371"/>
      <c r="F150" s="371"/>
      <c r="G150" s="364">
        <f>SUM(C150:F150)</f>
        <v>0</v>
      </c>
    </row>
    <row r="151" spans="1:7" s="118" customFormat="1" ht="12">
      <c r="A151" s="315"/>
      <c r="B151" s="313" t="s">
        <v>80</v>
      </c>
      <c r="C151" s="117"/>
      <c r="D151" s="117"/>
      <c r="E151" s="371"/>
      <c r="F151" s="371"/>
      <c r="G151" s="364">
        <f>SUM(C151:F151)</f>
        <v>0</v>
      </c>
    </row>
    <row r="152" spans="1:7" s="118" customFormat="1" ht="12">
      <c r="A152" s="315"/>
      <c r="B152" s="313" t="s">
        <v>79</v>
      </c>
      <c r="C152" s="117"/>
      <c r="D152" s="117"/>
      <c r="E152" s="371"/>
      <c r="F152" s="371"/>
      <c r="G152" s="364">
        <f>SUM(C152:F152)</f>
        <v>0</v>
      </c>
    </row>
    <row r="153" spans="1:7" s="118" customFormat="1" ht="12.75" thickBot="1">
      <c r="A153" s="315"/>
      <c r="B153" s="317" t="s">
        <v>194</v>
      </c>
      <c r="C153" s="369">
        <f>SUM(C150:C152)</f>
        <v>0</v>
      </c>
      <c r="D153" s="369">
        <f>SUM(D150:D152)</f>
        <v>0</v>
      </c>
      <c r="E153" s="371"/>
      <c r="F153" s="371"/>
      <c r="G153" s="368">
        <f>SUM(C153:F153)</f>
        <v>0</v>
      </c>
    </row>
    <row r="154" spans="1:7" s="17" customFormat="1" ht="15.75" customHeight="1" thickBot="1">
      <c r="A154" s="309">
        <v>8200</v>
      </c>
      <c r="B154" s="310" t="s">
        <v>357</v>
      </c>
      <c r="C154" s="110"/>
      <c r="D154" s="109"/>
      <c r="E154" s="310"/>
      <c r="F154" s="310"/>
      <c r="G154" s="308"/>
    </row>
    <row r="155" spans="1:7" s="118" customFormat="1" ht="12">
      <c r="A155" s="315"/>
      <c r="B155" s="313" t="s">
        <v>458</v>
      </c>
      <c r="C155" s="117"/>
      <c r="D155" s="117"/>
      <c r="E155" s="371"/>
      <c r="F155" s="371"/>
      <c r="G155" s="364">
        <f>SUM(C155:F155)</f>
        <v>0</v>
      </c>
    </row>
    <row r="156" spans="1:7" s="118" customFormat="1" ht="12">
      <c r="A156" s="315"/>
      <c r="B156" s="313" t="s">
        <v>76</v>
      </c>
      <c r="C156" s="117"/>
      <c r="D156" s="117"/>
      <c r="E156" s="371"/>
      <c r="F156" s="371"/>
      <c r="G156" s="364">
        <f>SUM(C156:F156)</f>
        <v>0</v>
      </c>
    </row>
    <row r="157" spans="1:7" s="118" customFormat="1" ht="12">
      <c r="A157" s="315"/>
      <c r="B157" s="313" t="s">
        <v>189</v>
      </c>
      <c r="C157" s="117"/>
      <c r="D157" s="117"/>
      <c r="E157" s="371"/>
      <c r="F157" s="371"/>
      <c r="G157" s="364">
        <f>SUM(C157:F157)</f>
        <v>0</v>
      </c>
    </row>
    <row r="158" spans="1:7" s="118" customFormat="1" ht="12">
      <c r="A158" s="315"/>
      <c r="B158" s="313" t="s">
        <v>145</v>
      </c>
      <c r="C158" s="117"/>
      <c r="D158" s="117"/>
      <c r="E158" s="371"/>
      <c r="F158" s="371"/>
      <c r="G158" s="364">
        <f>SUM(C158:F158)</f>
        <v>0</v>
      </c>
    </row>
    <row r="159" spans="1:7" s="118" customFormat="1" ht="12.75" thickBot="1">
      <c r="A159" s="315"/>
      <c r="B159" s="317" t="s">
        <v>194</v>
      </c>
      <c r="C159" s="369">
        <f>SUM(C155:C158)</f>
        <v>0</v>
      </c>
      <c r="D159" s="369">
        <f>SUM(D155:D158)</f>
        <v>0</v>
      </c>
      <c r="E159" s="371"/>
      <c r="F159" s="371"/>
      <c r="G159" s="368">
        <f>SUM(C159:F159)</f>
        <v>0</v>
      </c>
    </row>
    <row r="160" spans="1:7" s="17" customFormat="1" ht="15.75" customHeight="1" thickBot="1">
      <c r="A160" s="309">
        <v>8300</v>
      </c>
      <c r="B160" s="310" t="s">
        <v>151</v>
      </c>
      <c r="C160" s="110"/>
      <c r="D160" s="109"/>
      <c r="E160" s="109"/>
      <c r="F160" s="109"/>
      <c r="G160" s="308"/>
    </row>
    <row r="161" spans="1:7" s="118" customFormat="1" ht="12">
      <c r="A161" s="315"/>
      <c r="B161" s="313" t="s">
        <v>372</v>
      </c>
      <c r="C161" s="117"/>
      <c r="D161" s="371"/>
      <c r="E161" s="371"/>
      <c r="F161" s="371"/>
      <c r="G161" s="364">
        <f aca="true" t="shared" si="9" ref="G161:G166">SUM(C161:F161)</f>
        <v>0</v>
      </c>
    </row>
    <row r="162" spans="1:7" s="118" customFormat="1" ht="12">
      <c r="A162" s="315"/>
      <c r="B162" s="313" t="s">
        <v>152</v>
      </c>
      <c r="C162" s="117"/>
      <c r="D162" s="371"/>
      <c r="E162" s="371"/>
      <c r="F162" s="371"/>
      <c r="G162" s="364">
        <f t="shared" si="9"/>
        <v>0</v>
      </c>
    </row>
    <row r="163" spans="1:7" s="118" customFormat="1" ht="12">
      <c r="A163" s="315"/>
      <c r="B163" s="313" t="s">
        <v>153</v>
      </c>
      <c r="C163" s="117"/>
      <c r="D163" s="117"/>
      <c r="E163" s="371"/>
      <c r="F163" s="117"/>
      <c r="G163" s="364">
        <f t="shared" si="9"/>
        <v>0</v>
      </c>
    </row>
    <row r="164" spans="1:7" s="118" customFormat="1" ht="12">
      <c r="A164" s="315"/>
      <c r="B164" s="313" t="s">
        <v>397</v>
      </c>
      <c r="C164" s="117"/>
      <c r="D164" s="371"/>
      <c r="E164" s="371"/>
      <c r="F164" s="371"/>
      <c r="G164" s="364">
        <f>SUM(C164:F164)</f>
        <v>0</v>
      </c>
    </row>
    <row r="165" spans="1:7" s="118" customFormat="1" ht="12">
      <c r="A165" s="315"/>
      <c r="B165" s="313" t="s">
        <v>154</v>
      </c>
      <c r="C165" s="117"/>
      <c r="D165" s="117"/>
      <c r="E165" s="371"/>
      <c r="F165" s="371"/>
      <c r="G165" s="364">
        <f t="shared" si="9"/>
        <v>0</v>
      </c>
    </row>
    <row r="166" spans="1:7" s="118" customFormat="1" ht="12.75" thickBot="1">
      <c r="A166" s="315"/>
      <c r="B166" s="317" t="s">
        <v>194</v>
      </c>
      <c r="C166" s="369">
        <f>SUM(C161:C165)</f>
        <v>0</v>
      </c>
      <c r="D166" s="369">
        <f>SUM(D161:D165)</f>
        <v>0</v>
      </c>
      <c r="E166" s="371"/>
      <c r="F166" s="369">
        <f>SUM(F161:F165)</f>
        <v>0</v>
      </c>
      <c r="G166" s="368">
        <f t="shared" si="9"/>
        <v>0</v>
      </c>
    </row>
    <row r="167" spans="1:7" s="17" customFormat="1" ht="15.75" customHeight="1" thickBot="1">
      <c r="A167" s="309">
        <v>8400</v>
      </c>
      <c r="B167" s="310" t="s">
        <v>146</v>
      </c>
      <c r="C167" s="110"/>
      <c r="D167" s="109"/>
      <c r="E167" s="109"/>
      <c r="F167" s="109"/>
      <c r="G167" s="308"/>
    </row>
    <row r="168" spans="1:7" s="118" customFormat="1" ht="12">
      <c r="A168" s="315"/>
      <c r="B168" s="313" t="s">
        <v>147</v>
      </c>
      <c r="C168" s="117"/>
      <c r="D168" s="371"/>
      <c r="E168" s="371"/>
      <c r="F168" s="371"/>
      <c r="G168" s="364">
        <f aca="true" t="shared" si="10" ref="G168:G173">SUM(C168:F168)</f>
        <v>0</v>
      </c>
    </row>
    <row r="169" spans="1:7" s="118" customFormat="1" ht="12">
      <c r="A169" s="315"/>
      <c r="B169" s="313" t="s">
        <v>148</v>
      </c>
      <c r="C169" s="117"/>
      <c r="D169" s="371"/>
      <c r="E169" s="371"/>
      <c r="F169" s="371"/>
      <c r="G169" s="364">
        <f t="shared" si="10"/>
        <v>0</v>
      </c>
    </row>
    <row r="170" spans="1:7" s="118" customFormat="1" ht="12">
      <c r="A170" s="315"/>
      <c r="B170" s="313" t="s">
        <v>149</v>
      </c>
      <c r="C170" s="117"/>
      <c r="D170" s="371"/>
      <c r="E170" s="371"/>
      <c r="F170" s="371"/>
      <c r="G170" s="364">
        <f t="shared" si="10"/>
        <v>0</v>
      </c>
    </row>
    <row r="171" spans="1:7" s="118" customFormat="1" ht="12">
      <c r="A171" s="315"/>
      <c r="B171" s="313" t="s">
        <v>94</v>
      </c>
      <c r="C171" s="117"/>
      <c r="D171" s="371"/>
      <c r="E171" s="371"/>
      <c r="F171" s="371"/>
      <c r="G171" s="364">
        <f t="shared" si="10"/>
        <v>0</v>
      </c>
    </row>
    <row r="172" spans="1:7" s="118" customFormat="1" ht="12">
      <c r="A172" s="315"/>
      <c r="B172" s="313" t="s">
        <v>150</v>
      </c>
      <c r="C172" s="117"/>
      <c r="D172" s="371"/>
      <c r="E172" s="371"/>
      <c r="F172" s="371"/>
      <c r="G172" s="364">
        <f t="shared" si="10"/>
        <v>0</v>
      </c>
    </row>
    <row r="173" spans="1:7" s="118" customFormat="1" ht="12.75" thickBot="1">
      <c r="A173" s="315"/>
      <c r="B173" s="317" t="s">
        <v>194</v>
      </c>
      <c r="C173" s="369">
        <f>SUM(C168:C172)</f>
        <v>0</v>
      </c>
      <c r="D173" s="371"/>
      <c r="E173" s="371"/>
      <c r="F173" s="371"/>
      <c r="G173" s="368">
        <f t="shared" si="10"/>
        <v>0</v>
      </c>
    </row>
    <row r="174" spans="1:7" s="17" customFormat="1" ht="15.75" customHeight="1" hidden="1" thickBot="1">
      <c r="A174" s="309">
        <v>8700</v>
      </c>
      <c r="B174" s="310" t="s">
        <v>155</v>
      </c>
      <c r="C174" s="110"/>
      <c r="D174" s="109"/>
      <c r="E174" s="109"/>
      <c r="F174" s="109"/>
      <c r="G174" s="308"/>
    </row>
    <row r="175" spans="1:7" s="118" customFormat="1" ht="12" hidden="1">
      <c r="A175" s="315"/>
      <c r="B175" s="313" t="s">
        <v>156</v>
      </c>
      <c r="C175" s="117"/>
      <c r="D175" s="117"/>
      <c r="E175" s="371"/>
      <c r="F175" s="371"/>
      <c r="G175" s="364">
        <f aca="true" t="shared" si="11" ref="G175:G181">SUM(C175:F175)</f>
        <v>0</v>
      </c>
    </row>
    <row r="176" spans="1:9" s="118" customFormat="1" ht="12" hidden="1">
      <c r="A176" s="315"/>
      <c r="B176" s="313" t="s">
        <v>157</v>
      </c>
      <c r="C176" s="117"/>
      <c r="D176" s="117"/>
      <c r="E176" s="371"/>
      <c r="F176" s="371"/>
      <c r="G176" s="364">
        <f t="shared" si="11"/>
        <v>0</v>
      </c>
      <c r="I176" s="118" t="s">
        <v>162</v>
      </c>
    </row>
    <row r="177" spans="1:7" s="118" customFormat="1" ht="12" hidden="1">
      <c r="A177" s="315"/>
      <c r="B177" s="313" t="s">
        <v>158</v>
      </c>
      <c r="C177" s="117"/>
      <c r="D177" s="117"/>
      <c r="E177" s="371"/>
      <c r="F177" s="371"/>
      <c r="G177" s="364">
        <f t="shared" si="11"/>
        <v>0</v>
      </c>
    </row>
    <row r="178" spans="1:7" s="118" customFormat="1" ht="12" hidden="1">
      <c r="A178" s="315"/>
      <c r="B178" s="313" t="s">
        <v>378</v>
      </c>
      <c r="C178" s="117"/>
      <c r="D178" s="117"/>
      <c r="E178" s="371"/>
      <c r="F178" s="371"/>
      <c r="G178" s="364">
        <f t="shared" si="11"/>
        <v>0</v>
      </c>
    </row>
    <row r="179" spans="1:7" s="118" customFormat="1" ht="12" hidden="1">
      <c r="A179" s="315"/>
      <c r="B179" s="313" t="s">
        <v>389</v>
      </c>
      <c r="C179" s="117"/>
      <c r="D179" s="117"/>
      <c r="E179" s="371"/>
      <c r="F179" s="371"/>
      <c r="G179" s="364">
        <f t="shared" si="11"/>
        <v>0</v>
      </c>
    </row>
    <row r="180" spans="1:7" s="118" customFormat="1" ht="13.5" customHeight="1" hidden="1">
      <c r="A180" s="315"/>
      <c r="B180" s="313" t="s">
        <v>390</v>
      </c>
      <c r="C180" s="117"/>
      <c r="D180" s="117"/>
      <c r="E180" s="371"/>
      <c r="F180" s="371"/>
      <c r="G180" s="364">
        <f t="shared" si="11"/>
        <v>0</v>
      </c>
    </row>
    <row r="181" spans="1:7" s="118" customFormat="1" ht="12.75" hidden="1" thickBot="1">
      <c r="A181" s="315"/>
      <c r="B181" s="317" t="s">
        <v>194</v>
      </c>
      <c r="C181" s="369">
        <f>SUM(C175:C180)</f>
        <v>0</v>
      </c>
      <c r="D181" s="369">
        <f>SUM(D175:D180)</f>
        <v>0</v>
      </c>
      <c r="E181" s="371"/>
      <c r="F181" s="371"/>
      <c r="G181" s="368">
        <f t="shared" si="11"/>
        <v>0</v>
      </c>
    </row>
    <row r="182" spans="1:7" s="17" customFormat="1" ht="15.75" customHeight="1" thickBot="1">
      <c r="A182" s="309">
        <v>8900</v>
      </c>
      <c r="B182" s="310" t="s">
        <v>383</v>
      </c>
      <c r="C182" s="110"/>
      <c r="D182" s="109"/>
      <c r="E182" s="109"/>
      <c r="F182" s="109"/>
      <c r="G182" s="308"/>
    </row>
    <row r="183" spans="1:7" s="118" customFormat="1" ht="12">
      <c r="A183" s="315"/>
      <c r="B183" s="313" t="s">
        <v>383</v>
      </c>
      <c r="C183" s="117"/>
      <c r="D183" s="117"/>
      <c r="E183" s="117"/>
      <c r="F183" s="371"/>
      <c r="G183" s="364">
        <f>SUM(C183:F183)</f>
        <v>0</v>
      </c>
    </row>
    <row r="184" spans="1:7" s="118" customFormat="1" ht="12">
      <c r="A184" s="315"/>
      <c r="B184" s="313" t="s">
        <v>398</v>
      </c>
      <c r="C184" s="117"/>
      <c r="D184" s="117"/>
      <c r="E184" s="117"/>
      <c r="F184" s="371"/>
      <c r="G184" s="364">
        <f>SUM(C184:F184)</f>
        <v>0</v>
      </c>
    </row>
    <row r="185" spans="1:7" s="118" customFormat="1" ht="12.75" thickBot="1">
      <c r="A185" s="315"/>
      <c r="B185" s="317" t="s">
        <v>194</v>
      </c>
      <c r="C185" s="369">
        <f>SUM(C183:C184)</f>
        <v>0</v>
      </c>
      <c r="D185" s="369">
        <f>SUM(D183:D184)</f>
        <v>0</v>
      </c>
      <c r="E185" s="369">
        <f>SUM(E183:E184)</f>
        <v>0</v>
      </c>
      <c r="F185" s="371"/>
      <c r="G185" s="367">
        <f>SUM(C185:F185)</f>
        <v>0</v>
      </c>
    </row>
    <row r="186" spans="1:7" s="17" customFormat="1" ht="15.75" customHeight="1" thickBot="1">
      <c r="A186" s="309">
        <v>8950</v>
      </c>
      <c r="B186" s="310" t="s">
        <v>159</v>
      </c>
      <c r="C186" s="110"/>
      <c r="D186" s="109"/>
      <c r="E186" s="109"/>
      <c r="F186" s="109"/>
      <c r="G186" s="308"/>
    </row>
    <row r="187" spans="1:7" s="118" customFormat="1" ht="12">
      <c r="A187" s="315"/>
      <c r="B187" s="313" t="s">
        <v>159</v>
      </c>
      <c r="C187" s="117"/>
      <c r="D187" s="117"/>
      <c r="E187" s="117"/>
      <c r="F187" s="371"/>
      <c r="G187" s="364">
        <f>SUM(C187:F187)</f>
        <v>0</v>
      </c>
    </row>
    <row r="188" spans="1:7" s="118" customFormat="1" ht="12.75" thickBot="1">
      <c r="A188" s="315"/>
      <c r="B188" s="314" t="s">
        <v>194</v>
      </c>
      <c r="C188" s="550">
        <f>SUM(C187:C187)</f>
        <v>0</v>
      </c>
      <c r="D188" s="550">
        <f>SUM(D187:D187)</f>
        <v>0</v>
      </c>
      <c r="E188" s="550">
        <f>SUM(E187:E187)</f>
        <v>0</v>
      </c>
      <c r="F188" s="324"/>
      <c r="G188" s="551">
        <f>SUM(C188:F188)</f>
        <v>0</v>
      </c>
    </row>
    <row r="189" spans="1:7" s="3" customFormat="1" ht="21" customHeight="1" thickBot="1">
      <c r="A189" s="366"/>
      <c r="B189" s="552" t="s">
        <v>323</v>
      </c>
      <c r="C189" s="553">
        <f>C188+C185+C181+C166+C173+C159+C153+C148+C141+C136+C131+C128+C119+C114+C108+C102+C92+C83+C74+C67+C57+C52+C49+C43+C37+C30+C16+C11</f>
        <v>0</v>
      </c>
      <c r="D189" s="553">
        <f>D188+D185+D181+D166+D173+D159+D153+D148+D141+D136+D131+D128+D119+D114+D108+D102+D92+D83+D74+D67+D57+D52+D49+D43+D37+D30+D16+D11</f>
        <v>0</v>
      </c>
      <c r="E189" s="553">
        <f>E188+E185+E181+E166+E173+E159+E153+E148+E141+E136+E131+E128+E119+E114+E108+E102+E92+E83+E74+E67+E57+E52+E49+E43+E37+E30+E16+E11</f>
        <v>0</v>
      </c>
      <c r="F189" s="553">
        <f>F188+F185+F181+F166+F173+F159+F153+F148+F141+F136+F131+F128+F119+F114+F108+F102+F92+F83+F74+F67+F57+F52+F49+F43+F37+F30+F16+F11</f>
        <v>0</v>
      </c>
      <c r="G189" s="554">
        <f>G188+G185+G181+G166+G173+G159+G153+G148+G141+G136+G131+G128+G119+G114+G108+G102+G92+G83+G74+G67+G57+G52+G49+G43+G37+G30+G16+G11</f>
        <v>0</v>
      </c>
    </row>
    <row r="190" ht="12.75"/>
    <row r="194" ht="12.75"/>
    <row r="195" ht="12.75"/>
    <row r="196" ht="12.75"/>
    <row r="198" ht="12.75"/>
    <row r="200" ht="12.75"/>
    <row r="202" ht="12.75"/>
    <row r="204" ht="12.75"/>
    <row r="205" ht="12.75"/>
    <row r="206" ht="12.75"/>
  </sheetData>
  <sheetProtection selectLockedCells="1"/>
  <mergeCells count="3">
    <mergeCell ref="A3:G3"/>
    <mergeCell ref="A4:G4"/>
    <mergeCell ref="A1:G1"/>
  </mergeCells>
  <dataValidations count="1">
    <dataValidation type="decimal" allowBlank="1" showInputMessage="1" showErrorMessage="1" sqref="C7:F10 C13:F15 C18:F29 C32:F36 C39:F42 C45:F48 C51:F51 C54:F56 C59:F66 C69:F73 C76:F82 C85:F91 C94:F101 C104:F107 C110:F113 C116:F118 C121:F127 C130:F130 C133:F135 C138:F140 C143:F147 C150:F152 C155:F158 C161:F165 C187:F187 C175:F180 C168:F172 C183:F184">
      <formula1>-5000000000000</formula1>
      <formula2>5000000000000</formula2>
    </dataValidation>
  </dataValidations>
  <printOptions horizontalCentered="1"/>
  <pageMargins left="0.2" right="0.2" top="0.37" bottom="0.5" header="0.28" footer="0.26"/>
  <pageSetup fitToHeight="3" horizontalDpi="600" verticalDpi="600" orientation="portrait" scale="84" r:id="rId4"/>
  <headerFooter alignWithMargins="0">
    <oddFooter>&amp;R&amp;"Calibri,Regular"Expense Detail: &amp;P</oddFooter>
  </headerFooter>
  <rowBreaks count="1" manualBreakCount="1">
    <brk id="128" max="6" man="1"/>
  </rowBreaks>
  <drawing r:id="rId3"/>
  <legacyDrawing r:id="rId2"/>
</worksheet>
</file>

<file path=xl/worksheets/sheet8.xml><?xml version="1.0" encoding="utf-8"?>
<worksheet xmlns="http://schemas.openxmlformats.org/spreadsheetml/2006/main" xmlns:r="http://schemas.openxmlformats.org/officeDocument/2006/relationships">
  <sheetPr>
    <tabColor indexed="37"/>
    <pageSetUpPr fitToPage="1"/>
  </sheetPr>
  <dimension ref="A1:V38"/>
  <sheetViews>
    <sheetView showGridLines="0" zoomScalePageLayoutView="0" workbookViewId="0" topLeftCell="A22">
      <selection activeCell="A5" sqref="A5"/>
    </sheetView>
  </sheetViews>
  <sheetFormatPr defaultColWidth="9.140625" defaultRowHeight="12.75"/>
  <cols>
    <col min="1" max="1" width="13.140625" style="0" customWidth="1"/>
    <col min="2" max="2" width="23.421875" style="0" customWidth="1"/>
    <col min="3" max="3" width="17.28125" style="0" customWidth="1"/>
    <col min="4" max="4" width="29.7109375" style="0" customWidth="1"/>
    <col min="5" max="5" width="19.8515625" style="0" customWidth="1"/>
    <col min="6" max="6" width="20.8515625" style="0" customWidth="1"/>
    <col min="7" max="7" width="19.28125" style="36" customWidth="1"/>
    <col min="8" max="8" width="6.8515625" style="0" customWidth="1"/>
    <col min="10" max="10" width="22.57421875" style="0" customWidth="1"/>
  </cols>
  <sheetData>
    <row r="1" spans="1:7" s="5" customFormat="1" ht="0.75" customHeight="1" thickBot="1">
      <c r="A1" s="65"/>
      <c r="B1" s="66"/>
      <c r="C1" s="66"/>
      <c r="D1" s="66"/>
      <c r="E1" s="66"/>
      <c r="F1" s="66"/>
      <c r="G1" s="67"/>
    </row>
    <row r="2" spans="1:7" s="5" customFormat="1" ht="26.25" thickBot="1">
      <c r="A2" s="792">
        <f>Cover!D6</f>
        <v>0</v>
      </c>
      <c r="B2" s="793"/>
      <c r="C2" s="793"/>
      <c r="D2" s="793"/>
      <c r="E2" s="793"/>
      <c r="F2" s="793"/>
      <c r="G2" s="794"/>
    </row>
    <row r="3" spans="1:7" s="5" customFormat="1" ht="22.5" customHeight="1" thickBot="1">
      <c r="A3" s="758" t="s">
        <v>348</v>
      </c>
      <c r="B3" s="759"/>
      <c r="C3" s="759"/>
      <c r="D3" s="759"/>
      <c r="E3" s="759"/>
      <c r="F3" s="759"/>
      <c r="G3" s="760"/>
    </row>
    <row r="4" spans="1:7" s="5" customFormat="1" ht="25.5" customHeight="1" thickBot="1">
      <c r="A4" s="795" t="s">
        <v>803</v>
      </c>
      <c r="B4" s="796"/>
      <c r="C4" s="796"/>
      <c r="D4" s="796"/>
      <c r="E4" s="796"/>
      <c r="F4" s="796"/>
      <c r="G4" s="797"/>
    </row>
    <row r="5" spans="1:7" s="5" customFormat="1" ht="6" customHeight="1">
      <c r="A5" s="71"/>
      <c r="B5" s="72"/>
      <c r="C5" s="72"/>
      <c r="D5" s="72"/>
      <c r="E5" s="72"/>
      <c r="F5" s="72"/>
      <c r="G5" s="76"/>
    </row>
    <row r="6" spans="1:7" s="5" customFormat="1" ht="30" customHeight="1" thickBot="1">
      <c r="A6" s="798" t="s">
        <v>551</v>
      </c>
      <c r="B6" s="799"/>
      <c r="C6" s="799"/>
      <c r="D6" s="799"/>
      <c r="E6" s="799"/>
      <c r="F6" s="799"/>
      <c r="G6" s="800"/>
    </row>
    <row r="7" spans="1:7" s="5" customFormat="1" ht="30" customHeight="1" thickBot="1">
      <c r="A7" s="180" t="s">
        <v>59</v>
      </c>
      <c r="B7" s="181"/>
      <c r="C7" s="181"/>
      <c r="D7" s="181"/>
      <c r="E7" s="181"/>
      <c r="F7" s="181"/>
      <c r="G7" s="182"/>
    </row>
    <row r="8" spans="1:7" s="5" customFormat="1" ht="51.75" customHeight="1" thickBot="1">
      <c r="A8" s="189" t="s">
        <v>57</v>
      </c>
      <c r="B8" s="189" t="s">
        <v>680</v>
      </c>
      <c r="C8" s="189" t="s">
        <v>650</v>
      </c>
      <c r="D8" s="189" t="s">
        <v>349</v>
      </c>
      <c r="E8" s="189" t="s">
        <v>696</v>
      </c>
      <c r="F8" s="189" t="s">
        <v>806</v>
      </c>
      <c r="G8" s="189" t="s">
        <v>404</v>
      </c>
    </row>
    <row r="9" spans="1:7" s="5" customFormat="1" ht="36.75" customHeight="1">
      <c r="A9" s="188"/>
      <c r="B9" s="573"/>
      <c r="C9" s="184"/>
      <c r="D9" s="185"/>
      <c r="E9" s="186"/>
      <c r="F9" s="187"/>
      <c r="G9" s="401">
        <f>F9-E9</f>
        <v>0</v>
      </c>
    </row>
    <row r="10" spans="1:21" s="5" customFormat="1" ht="36.75" customHeight="1">
      <c r="A10" s="153"/>
      <c r="B10" s="574"/>
      <c r="C10" s="46"/>
      <c r="D10" s="122"/>
      <c r="E10" s="152"/>
      <c r="F10" s="152"/>
      <c r="G10" s="401">
        <f aca="true" t="shared" si="0" ref="G10:G20">F10-E10</f>
        <v>0</v>
      </c>
      <c r="U10" s="5" t="s">
        <v>163</v>
      </c>
    </row>
    <row r="11" spans="1:22" s="5" customFormat="1" ht="36.75" customHeight="1">
      <c r="A11" s="153"/>
      <c r="B11" s="574"/>
      <c r="C11" s="46"/>
      <c r="D11" s="122"/>
      <c r="E11" s="152"/>
      <c r="F11" s="152"/>
      <c r="G11" s="401">
        <f t="shared" si="0"/>
        <v>0</v>
      </c>
      <c r="U11" s="5" t="s">
        <v>100</v>
      </c>
      <c r="V11" s="5" t="s">
        <v>60</v>
      </c>
    </row>
    <row r="12" spans="1:22" s="5" customFormat="1" ht="36.75" customHeight="1">
      <c r="A12" s="153"/>
      <c r="B12" s="574"/>
      <c r="C12" s="46"/>
      <c r="D12" s="122"/>
      <c r="E12" s="152"/>
      <c r="F12" s="152"/>
      <c r="G12" s="401">
        <f t="shared" si="0"/>
        <v>0</v>
      </c>
      <c r="U12" s="5" t="s">
        <v>58</v>
      </c>
      <c r="V12" s="5" t="s">
        <v>61</v>
      </c>
    </row>
    <row r="13" spans="1:7" s="5" customFormat="1" ht="36.75" customHeight="1">
      <c r="A13" s="153"/>
      <c r="B13" s="574"/>
      <c r="C13" s="46"/>
      <c r="D13" s="122"/>
      <c r="E13" s="152"/>
      <c r="F13" s="152"/>
      <c r="G13" s="401">
        <f t="shared" si="0"/>
        <v>0</v>
      </c>
    </row>
    <row r="14" spans="1:7" s="5" customFormat="1" ht="36.75" customHeight="1">
      <c r="A14" s="153"/>
      <c r="B14" s="574"/>
      <c r="C14" s="46"/>
      <c r="D14" s="122"/>
      <c r="E14" s="152"/>
      <c r="F14" s="152"/>
      <c r="G14" s="401">
        <f t="shared" si="0"/>
        <v>0</v>
      </c>
    </row>
    <row r="15" spans="1:7" s="5" customFormat="1" ht="36.75" customHeight="1">
      <c r="A15" s="153"/>
      <c r="B15" s="574"/>
      <c r="C15" s="46"/>
      <c r="D15" s="122"/>
      <c r="E15" s="152"/>
      <c r="F15" s="152"/>
      <c r="G15" s="401">
        <f t="shared" si="0"/>
        <v>0</v>
      </c>
    </row>
    <row r="16" spans="1:7" s="5" customFormat="1" ht="36.75" customHeight="1">
      <c r="A16" s="153"/>
      <c r="B16" s="574"/>
      <c r="C16" s="46"/>
      <c r="D16" s="122"/>
      <c r="E16" s="152"/>
      <c r="F16" s="152"/>
      <c r="G16" s="401">
        <f t="shared" si="0"/>
        <v>0</v>
      </c>
    </row>
    <row r="17" spans="1:7" s="5" customFormat="1" ht="36.75" customHeight="1">
      <c r="A17" s="153"/>
      <c r="B17" s="574"/>
      <c r="C17" s="46"/>
      <c r="D17" s="122"/>
      <c r="E17" s="152"/>
      <c r="F17" s="152"/>
      <c r="G17" s="401">
        <f t="shared" si="0"/>
        <v>0</v>
      </c>
    </row>
    <row r="18" spans="1:7" s="5" customFormat="1" ht="36.75" customHeight="1">
      <c r="A18" s="153"/>
      <c r="B18" s="574"/>
      <c r="C18" s="46"/>
      <c r="D18" s="122"/>
      <c r="E18" s="152"/>
      <c r="F18" s="152"/>
      <c r="G18" s="401">
        <f t="shared" si="0"/>
        <v>0</v>
      </c>
    </row>
    <row r="19" spans="1:7" s="5" customFormat="1" ht="36.75" customHeight="1" thickBot="1">
      <c r="A19" s="153"/>
      <c r="B19" s="574"/>
      <c r="C19" s="46"/>
      <c r="D19" s="122"/>
      <c r="E19" s="540"/>
      <c r="F19" s="540"/>
      <c r="G19" s="536">
        <f t="shared" si="0"/>
        <v>0</v>
      </c>
    </row>
    <row r="20" spans="1:7" s="5" customFormat="1" ht="28.5" customHeight="1" thickBot="1">
      <c r="A20" s="789" t="s">
        <v>99</v>
      </c>
      <c r="B20" s="790"/>
      <c r="C20" s="790"/>
      <c r="D20" s="790"/>
      <c r="E20" s="537">
        <f>SUM(E9:E19)</f>
        <v>0</v>
      </c>
      <c r="F20" s="538">
        <f>SUM(F9:F19)</f>
        <v>0</v>
      </c>
      <c r="G20" s="539">
        <f t="shared" si="0"/>
        <v>0</v>
      </c>
    </row>
    <row r="21" spans="1:7" s="45" customFormat="1" ht="27" customHeight="1" thickBot="1">
      <c r="A21" s="123"/>
      <c r="E21" s="123"/>
      <c r="F21" s="123"/>
      <c r="G21" s="123"/>
    </row>
    <row r="22" spans="1:7" s="5" customFormat="1" ht="24.75" customHeight="1" thickBot="1">
      <c r="A22" s="402" t="s">
        <v>600</v>
      </c>
      <c r="B22" s="181"/>
      <c r="C22" s="181"/>
      <c r="D22" s="181"/>
      <c r="E22" s="183"/>
      <c r="F22" s="183"/>
      <c r="G22" s="182"/>
    </row>
    <row r="23" spans="1:7" s="5" customFormat="1" ht="46.5" customHeight="1" thickBot="1">
      <c r="A23" s="328" t="s">
        <v>62</v>
      </c>
      <c r="B23" s="189" t="s">
        <v>680</v>
      </c>
      <c r="C23" s="189" t="s">
        <v>650</v>
      </c>
      <c r="D23" s="328" t="s">
        <v>349</v>
      </c>
      <c r="E23" s="328" t="s">
        <v>697</v>
      </c>
      <c r="F23" s="328" t="s">
        <v>805</v>
      </c>
      <c r="G23" s="189" t="s">
        <v>404</v>
      </c>
    </row>
    <row r="24" spans="1:7" s="5" customFormat="1" ht="30" customHeight="1">
      <c r="A24" s="327"/>
      <c r="B24" s="571"/>
      <c r="C24" s="326"/>
      <c r="D24" s="475"/>
      <c r="E24" s="435"/>
      <c r="F24" s="438"/>
      <c r="G24" s="437">
        <f aca="true" t="shared" si="1" ref="G24:G32">F24-E24</f>
        <v>0</v>
      </c>
    </row>
    <row r="25" spans="1:7" s="5" customFormat="1" ht="30" customHeight="1">
      <c r="A25" s="50"/>
      <c r="B25" s="572"/>
      <c r="C25" s="44"/>
      <c r="D25" s="476"/>
      <c r="E25" s="436"/>
      <c r="F25" s="152"/>
      <c r="G25" s="437">
        <f t="shared" si="1"/>
        <v>0</v>
      </c>
    </row>
    <row r="26" spans="1:7" s="5" customFormat="1" ht="30" customHeight="1">
      <c r="A26" s="50"/>
      <c r="B26" s="572"/>
      <c r="C26" s="44"/>
      <c r="D26" s="476"/>
      <c r="E26" s="436"/>
      <c r="F26" s="152"/>
      <c r="G26" s="437">
        <f t="shared" si="1"/>
        <v>0</v>
      </c>
    </row>
    <row r="27" spans="1:7" s="5" customFormat="1" ht="30" customHeight="1">
      <c r="A27" s="50"/>
      <c r="B27" s="572"/>
      <c r="C27" s="44"/>
      <c r="D27" s="476"/>
      <c r="E27" s="436"/>
      <c r="F27" s="152"/>
      <c r="G27" s="437">
        <f t="shared" si="1"/>
        <v>0</v>
      </c>
    </row>
    <row r="28" spans="1:7" s="5" customFormat="1" ht="30" customHeight="1">
      <c r="A28" s="50"/>
      <c r="B28" s="572"/>
      <c r="C28" s="44"/>
      <c r="D28" s="476"/>
      <c r="E28" s="436"/>
      <c r="F28" s="152"/>
      <c r="G28" s="437">
        <f t="shared" si="1"/>
        <v>0</v>
      </c>
    </row>
    <row r="29" spans="1:7" s="5" customFormat="1" ht="30" customHeight="1">
      <c r="A29" s="50"/>
      <c r="B29" s="572"/>
      <c r="C29" s="44"/>
      <c r="D29" s="476"/>
      <c r="E29" s="436"/>
      <c r="F29" s="152"/>
      <c r="G29" s="437">
        <f t="shared" si="1"/>
        <v>0</v>
      </c>
    </row>
    <row r="30" spans="1:7" s="5" customFormat="1" ht="30" customHeight="1">
      <c r="A30" s="50"/>
      <c r="B30" s="572"/>
      <c r="C30" s="44"/>
      <c r="D30" s="476"/>
      <c r="E30" s="436"/>
      <c r="F30" s="152"/>
      <c r="G30" s="437">
        <f t="shared" si="1"/>
        <v>0</v>
      </c>
    </row>
    <row r="31" spans="1:7" s="5" customFormat="1" ht="27.75" customHeight="1" thickBot="1">
      <c r="A31" s="50"/>
      <c r="B31" s="572"/>
      <c r="C31" s="44"/>
      <c r="D31" s="476"/>
      <c r="E31" s="436"/>
      <c r="F31" s="152"/>
      <c r="G31" s="437">
        <f t="shared" si="1"/>
        <v>0</v>
      </c>
    </row>
    <row r="32" spans="1:15" s="5" customFormat="1" ht="26.25" customHeight="1">
      <c r="A32" s="789" t="s">
        <v>99</v>
      </c>
      <c r="B32" s="790"/>
      <c r="C32" s="790"/>
      <c r="D32" s="791"/>
      <c r="E32" s="152">
        <f>SUM(E24:E31)</f>
        <v>0</v>
      </c>
      <c r="F32" s="152">
        <f>SUM(F24:F31)</f>
        <v>0</v>
      </c>
      <c r="G32" s="401">
        <f t="shared" si="1"/>
        <v>0</v>
      </c>
      <c r="I32" s="511"/>
      <c r="J32" s="512">
        <f>F20+F32</f>
        <v>0</v>
      </c>
      <c r="K32" s="513" t="s">
        <v>662</v>
      </c>
      <c r="L32" s="514"/>
      <c r="M32" s="514"/>
      <c r="N32" s="514"/>
      <c r="O32" s="515"/>
    </row>
    <row r="33" spans="9:15" ht="26.25" customHeight="1">
      <c r="I33" s="516"/>
      <c r="J33" s="517">
        <f>'Balance Sheet '!G9+'Balance Sheet '!G8</f>
        <v>0</v>
      </c>
      <c r="K33" s="518" t="s">
        <v>663</v>
      </c>
      <c r="L33" s="519"/>
      <c r="M33" s="519"/>
      <c r="N33" s="519"/>
      <c r="O33" s="520"/>
    </row>
    <row r="34" spans="9:15" ht="16.5" customHeight="1" thickBot="1">
      <c r="I34" s="516"/>
      <c r="J34" s="570">
        <f>J32-J33</f>
        <v>0</v>
      </c>
      <c r="K34" s="527" t="s">
        <v>404</v>
      </c>
      <c r="L34" s="519"/>
      <c r="M34" s="519"/>
      <c r="N34" s="519"/>
      <c r="O34" s="520"/>
    </row>
    <row r="35" spans="9:15" ht="13.5" thickTop="1">
      <c r="I35" s="516"/>
      <c r="J35" s="519"/>
      <c r="K35" s="519"/>
      <c r="L35" s="519"/>
      <c r="M35" s="519"/>
      <c r="N35" s="519"/>
      <c r="O35" s="520"/>
    </row>
    <row r="36" spans="9:15" ht="12.75">
      <c r="I36" s="516"/>
      <c r="J36" s="519"/>
      <c r="K36" s="519"/>
      <c r="L36" s="519"/>
      <c r="M36" s="519"/>
      <c r="N36" s="519"/>
      <c r="O36" s="520"/>
    </row>
    <row r="37" spans="9:15" ht="12.75">
      <c r="I37" s="516"/>
      <c r="J37" s="519"/>
      <c r="K37" s="519"/>
      <c r="L37" s="519"/>
      <c r="M37" s="519"/>
      <c r="N37" s="519"/>
      <c r="O37" s="520"/>
    </row>
    <row r="38" spans="9:15" ht="13.5" thickBot="1">
      <c r="I38" s="521"/>
      <c r="J38" s="522"/>
      <c r="K38" s="522"/>
      <c r="L38" s="522"/>
      <c r="M38" s="522"/>
      <c r="N38" s="522"/>
      <c r="O38" s="523"/>
    </row>
  </sheetData>
  <sheetProtection/>
  <mergeCells count="6">
    <mergeCell ref="A32:D32"/>
    <mergeCell ref="A2:G2"/>
    <mergeCell ref="A3:G3"/>
    <mergeCell ref="A4:G4"/>
    <mergeCell ref="A6:G6"/>
    <mergeCell ref="A20:D20"/>
  </mergeCells>
  <dataValidations count="1">
    <dataValidation type="list" allowBlank="1" showInputMessage="1" showErrorMessage="1" prompt="Please click on drop-down arrow to choose from menu." sqref="A9:A19">
      <formula1>$U$9:$U$12</formula1>
    </dataValidation>
  </dataValidations>
  <printOptions horizontalCentered="1"/>
  <pageMargins left="0.27" right="0.19" top="0.38" bottom="0.39" header="0.5" footer="0.27"/>
  <pageSetup fitToHeight="1" fitToWidth="1" horizontalDpi="600" verticalDpi="600" orientation="portrait" scale="72" r:id="rId3"/>
  <headerFooter alignWithMargins="0">
    <oddFooter>&amp;R&amp;"Calibri,Regular"Bank Accounts: &amp;P</oddFooter>
  </headerFooter>
  <legacyDrawing r:id="rId2"/>
</worksheet>
</file>

<file path=xl/worksheets/sheet9.xml><?xml version="1.0" encoding="utf-8"?>
<worksheet xmlns="http://schemas.openxmlformats.org/spreadsheetml/2006/main" xmlns:r="http://schemas.openxmlformats.org/officeDocument/2006/relationships">
  <sheetPr>
    <tabColor indexed="16"/>
  </sheetPr>
  <dimension ref="A1:X49"/>
  <sheetViews>
    <sheetView showGridLines="0" zoomScalePageLayoutView="0" workbookViewId="0" topLeftCell="A1">
      <selection activeCell="A30" sqref="A30:L31"/>
    </sheetView>
  </sheetViews>
  <sheetFormatPr defaultColWidth="9.140625" defaultRowHeight="12.75"/>
  <cols>
    <col min="1" max="1" width="19.00390625" style="0" customWidth="1"/>
    <col min="2" max="2" width="5.421875" style="0" customWidth="1"/>
    <col min="3" max="3" width="12.7109375" style="0" customWidth="1"/>
    <col min="4" max="4" width="11.28125" style="0" customWidth="1"/>
    <col min="5" max="5" width="10.28125" style="0" customWidth="1"/>
    <col min="6" max="6" width="13.28125" style="0" customWidth="1"/>
    <col min="7" max="8" width="11.8515625" style="0" customWidth="1"/>
    <col min="9" max="9" width="9.7109375" style="0" customWidth="1"/>
    <col min="11" max="11" width="3.8515625" style="0" customWidth="1"/>
    <col min="12" max="12" width="12.7109375" style="0" customWidth="1"/>
    <col min="14" max="14" width="11.140625" style="0" customWidth="1"/>
  </cols>
  <sheetData>
    <row r="1" spans="1:12" ht="25.5">
      <c r="A1" s="761">
        <f>Cover!D6</f>
        <v>0</v>
      </c>
      <c r="B1" s="762"/>
      <c r="C1" s="762"/>
      <c r="D1" s="762"/>
      <c r="E1" s="762"/>
      <c r="F1" s="762"/>
      <c r="G1" s="762"/>
      <c r="H1" s="762"/>
      <c r="I1" s="762"/>
      <c r="J1" s="762"/>
      <c r="K1" s="762"/>
      <c r="L1" s="826"/>
    </row>
    <row r="2" spans="1:12" ht="23.25">
      <c r="A2" s="827" t="s">
        <v>637</v>
      </c>
      <c r="B2" s="828"/>
      <c r="C2" s="828"/>
      <c r="D2" s="828"/>
      <c r="E2" s="828"/>
      <c r="F2" s="828"/>
      <c r="G2" s="828"/>
      <c r="H2" s="828"/>
      <c r="I2" s="828"/>
      <c r="J2" s="828"/>
      <c r="K2" s="828"/>
      <c r="L2" s="829"/>
    </row>
    <row r="3" spans="1:12" ht="18.75">
      <c r="A3" s="830" t="s">
        <v>807</v>
      </c>
      <c r="B3" s="831"/>
      <c r="C3" s="831"/>
      <c r="D3" s="831"/>
      <c r="E3" s="831"/>
      <c r="F3" s="831"/>
      <c r="G3" s="831"/>
      <c r="H3" s="831"/>
      <c r="I3" s="831"/>
      <c r="J3" s="831"/>
      <c r="K3" s="831"/>
      <c r="L3" s="832"/>
    </row>
    <row r="4" spans="1:12" ht="5.25" customHeight="1" thickBot="1">
      <c r="A4" s="73"/>
      <c r="B4" s="74"/>
      <c r="C4" s="74"/>
      <c r="D4" s="74"/>
      <c r="E4" s="74"/>
      <c r="F4" s="74"/>
      <c r="G4" s="74"/>
      <c r="H4" s="74"/>
      <c r="I4" s="74"/>
      <c r="J4" s="74"/>
      <c r="K4" s="74"/>
      <c r="L4" s="75"/>
    </row>
    <row r="5" spans="1:12" s="41" customFormat="1" ht="56.25" customHeight="1">
      <c r="A5" s="804" t="s">
        <v>658</v>
      </c>
      <c r="B5" s="805"/>
      <c r="C5" s="805"/>
      <c r="D5" s="805"/>
      <c r="E5" s="805"/>
      <c r="F5" s="805"/>
      <c r="G5" s="805"/>
      <c r="H5" s="805"/>
      <c r="I5" s="805"/>
      <c r="J5" s="805"/>
      <c r="K5" s="805"/>
      <c r="L5" s="806"/>
    </row>
    <row r="6" spans="1:12" s="41" customFormat="1" ht="4.5" customHeight="1" thickBot="1">
      <c r="A6" s="51"/>
      <c r="B6" s="47"/>
      <c r="C6" s="47"/>
      <c r="D6" s="47"/>
      <c r="E6" s="47"/>
      <c r="F6" s="47"/>
      <c r="G6" s="47"/>
      <c r="H6" s="47"/>
      <c r="I6" s="47"/>
      <c r="J6" s="47"/>
      <c r="K6" s="47"/>
      <c r="L6" s="52"/>
    </row>
    <row r="7" spans="1:24" s="41" customFormat="1" ht="16.5" thickBot="1" thickTop="1">
      <c r="A7" s="68" t="s">
        <v>24</v>
      </c>
      <c r="B7" s="69"/>
      <c r="C7" s="69"/>
      <c r="D7" s="69"/>
      <c r="E7" s="69"/>
      <c r="F7" s="69"/>
      <c r="G7" s="69"/>
      <c r="H7" s="69"/>
      <c r="I7" s="69"/>
      <c r="J7" s="69"/>
      <c r="K7" s="69"/>
      <c r="L7" s="53"/>
      <c r="X7" s="41" t="s">
        <v>169</v>
      </c>
    </row>
    <row r="8" spans="1:12" s="41" customFormat="1" ht="12.75" customHeight="1" thickBot="1" thickTop="1">
      <c r="A8" s="51"/>
      <c r="B8" s="47"/>
      <c r="C8" s="47"/>
      <c r="D8" s="47"/>
      <c r="E8" s="47"/>
      <c r="F8" s="47"/>
      <c r="G8" s="47"/>
      <c r="H8" s="47"/>
      <c r="I8" s="47"/>
      <c r="J8" s="47"/>
      <c r="K8" s="47"/>
      <c r="L8" s="52"/>
    </row>
    <row r="9" spans="1:24" s="41" customFormat="1" ht="16.5" thickBot="1" thickTop="1">
      <c r="A9" s="68" t="s">
        <v>651</v>
      </c>
      <c r="B9" s="69"/>
      <c r="C9" s="69"/>
      <c r="D9" s="69"/>
      <c r="E9" s="69"/>
      <c r="F9" s="69"/>
      <c r="G9" s="69"/>
      <c r="H9" s="69"/>
      <c r="I9" s="69"/>
      <c r="J9" s="69"/>
      <c r="K9" s="69"/>
      <c r="L9" s="53"/>
      <c r="X9" s="41" t="s">
        <v>169</v>
      </c>
    </row>
    <row r="10" spans="1:12" s="41" customFormat="1" ht="12" customHeight="1" thickBot="1" thickTop="1">
      <c r="A10" s="51"/>
      <c r="B10" s="47"/>
      <c r="C10" s="47"/>
      <c r="D10" s="47"/>
      <c r="E10" s="47"/>
      <c r="F10" s="47"/>
      <c r="G10" s="47"/>
      <c r="H10" s="47"/>
      <c r="I10" s="47"/>
      <c r="J10" s="47"/>
      <c r="K10" s="47"/>
      <c r="L10" s="52"/>
    </row>
    <row r="11" spans="1:12" s="41" customFormat="1" ht="16.5" thickBot="1" thickTop="1">
      <c r="A11" s="68" t="s">
        <v>631</v>
      </c>
      <c r="B11" s="69"/>
      <c r="C11" s="69"/>
      <c r="D11" s="69"/>
      <c r="E11" s="69"/>
      <c r="F11" s="69"/>
      <c r="G11" s="69"/>
      <c r="H11" s="69"/>
      <c r="I11" s="69"/>
      <c r="J11" s="69"/>
      <c r="K11" s="69"/>
      <c r="L11" s="53"/>
    </row>
    <row r="12" spans="1:12" s="41" customFormat="1" ht="13.5" customHeight="1" thickTop="1">
      <c r="A12" s="51"/>
      <c r="B12" s="47"/>
      <c r="C12" s="47"/>
      <c r="D12" s="47"/>
      <c r="E12" s="47"/>
      <c r="F12" s="47"/>
      <c r="G12" s="47"/>
      <c r="H12" s="47"/>
      <c r="I12" s="47"/>
      <c r="J12" s="47"/>
      <c r="K12" s="47"/>
      <c r="L12" s="52"/>
    </row>
    <row r="13" spans="1:12" s="41" customFormat="1" ht="21" customHeight="1">
      <c r="A13" s="813" t="s">
        <v>644</v>
      </c>
      <c r="B13" s="814"/>
      <c r="C13" s="814"/>
      <c r="D13" s="814"/>
      <c r="E13" s="814"/>
      <c r="F13" s="814"/>
      <c r="G13" s="814"/>
      <c r="H13" s="814"/>
      <c r="I13" s="814"/>
      <c r="J13" s="814"/>
      <c r="K13" s="814"/>
      <c r="L13" s="815"/>
    </row>
    <row r="14" spans="1:12" s="5" customFormat="1" ht="6.75" customHeight="1">
      <c r="A14" s="816" t="s">
        <v>659</v>
      </c>
      <c r="B14" s="817"/>
      <c r="C14" s="817"/>
      <c r="D14" s="817"/>
      <c r="E14" s="817"/>
      <c r="F14" s="817"/>
      <c r="G14" s="817"/>
      <c r="H14" s="817"/>
      <c r="I14" s="817"/>
      <c r="J14" s="817"/>
      <c r="K14" s="817"/>
      <c r="L14" s="818"/>
    </row>
    <row r="15" spans="1:12" s="41" customFormat="1" ht="36" customHeight="1">
      <c r="A15" s="819"/>
      <c r="B15" s="820"/>
      <c r="C15" s="820"/>
      <c r="D15" s="820"/>
      <c r="E15" s="820"/>
      <c r="F15" s="820"/>
      <c r="G15" s="820"/>
      <c r="H15" s="820"/>
      <c r="I15" s="820"/>
      <c r="J15" s="820"/>
      <c r="K15" s="820"/>
      <c r="L15" s="821"/>
    </row>
    <row r="16" spans="1:12" s="41" customFormat="1" ht="5.25" customHeight="1" thickBot="1">
      <c r="A16" s="457"/>
      <c r="B16" s="458"/>
      <c r="C16" s="458"/>
      <c r="D16" s="458"/>
      <c r="E16" s="458"/>
      <c r="F16" s="458"/>
      <c r="G16" s="458"/>
      <c r="H16" s="458"/>
      <c r="I16" s="458"/>
      <c r="J16" s="458"/>
      <c r="K16" s="458"/>
      <c r="L16" s="459"/>
    </row>
    <row r="17" spans="1:12" s="5" customFormat="1" ht="45.75" customHeight="1" thickBot="1">
      <c r="A17" s="434" t="s">
        <v>646</v>
      </c>
      <c r="B17" s="45"/>
      <c r="C17" s="449" t="s">
        <v>641</v>
      </c>
      <c r="D17" s="448" t="s">
        <v>652</v>
      </c>
      <c r="E17" s="448" t="s">
        <v>642</v>
      </c>
      <c r="F17" s="448" t="s">
        <v>648</v>
      </c>
      <c r="G17" s="448" t="s">
        <v>643</v>
      </c>
      <c r="H17" s="801" t="s">
        <v>645</v>
      </c>
      <c r="I17" s="802"/>
      <c r="J17" s="802"/>
      <c r="K17" s="802"/>
      <c r="L17" s="803"/>
    </row>
    <row r="18" spans="1:12" ht="21" customHeight="1" thickBot="1" thickTop="1">
      <c r="A18" s="466" t="s">
        <v>638</v>
      </c>
      <c r="B18" s="48"/>
      <c r="C18" s="447"/>
      <c r="D18" s="453"/>
      <c r="E18" s="445"/>
      <c r="F18" s="445"/>
      <c r="G18" s="450"/>
      <c r="H18" s="451"/>
      <c r="I18" s="451"/>
      <c r="J18" s="451"/>
      <c r="K18" s="452"/>
      <c r="L18" s="460"/>
    </row>
    <row r="19" spans="1:12" s="41" customFormat="1" ht="18.75" customHeight="1" thickBot="1" thickTop="1">
      <c r="A19" s="466" t="s">
        <v>640</v>
      </c>
      <c r="B19" s="48"/>
      <c r="C19" s="447"/>
      <c r="D19" s="453"/>
      <c r="E19" s="445"/>
      <c r="F19" s="445"/>
      <c r="G19" s="49"/>
      <c r="H19" s="446"/>
      <c r="I19" s="446"/>
      <c r="J19" s="446"/>
      <c r="K19" s="48"/>
      <c r="L19" s="461"/>
    </row>
    <row r="20" spans="1:12" s="41" customFormat="1" ht="18.75" customHeight="1" thickBot="1" thickTop="1">
      <c r="A20" s="466" t="s">
        <v>639</v>
      </c>
      <c r="B20" s="442"/>
      <c r="C20" s="447"/>
      <c r="D20" s="453"/>
      <c r="E20" s="445"/>
      <c r="F20" s="445"/>
      <c r="G20" s="49"/>
      <c r="H20" s="446"/>
      <c r="I20" s="446"/>
      <c r="J20" s="446"/>
      <c r="K20" s="442"/>
      <c r="L20" s="462"/>
    </row>
    <row r="21" spans="1:12" s="41" customFormat="1" ht="18.75" customHeight="1" thickBot="1" thickTop="1">
      <c r="A21" s="441" t="s">
        <v>362</v>
      </c>
      <c r="B21" s="442"/>
      <c r="C21" s="447"/>
      <c r="D21" s="453"/>
      <c r="E21" s="445"/>
      <c r="F21" s="445"/>
      <c r="G21" s="49"/>
      <c r="H21" s="446"/>
      <c r="I21" s="446"/>
      <c r="J21" s="446"/>
      <c r="K21" s="442"/>
      <c r="L21" s="462"/>
    </row>
    <row r="22" spans="1:12" s="41" customFormat="1" ht="18.75" customHeight="1" thickBot="1" thickTop="1">
      <c r="A22" s="441"/>
      <c r="B22" s="442"/>
      <c r="C22" s="447"/>
      <c r="D22" s="453"/>
      <c r="E22" s="445"/>
      <c r="F22" s="445"/>
      <c r="G22" s="49"/>
      <c r="H22" s="446"/>
      <c r="I22" s="446"/>
      <c r="J22" s="446"/>
      <c r="K22" s="442"/>
      <c r="L22" s="462"/>
    </row>
    <row r="23" spans="1:12" s="41" customFormat="1" ht="18.75" customHeight="1" thickBot="1" thickTop="1">
      <c r="A23" s="441"/>
      <c r="B23" s="442"/>
      <c r="C23" s="447"/>
      <c r="D23" s="453"/>
      <c r="E23" s="445"/>
      <c r="F23" s="445"/>
      <c r="G23" s="49"/>
      <c r="H23" s="446"/>
      <c r="I23" s="446"/>
      <c r="J23" s="446"/>
      <c r="K23" s="442"/>
      <c r="L23" s="462"/>
    </row>
    <row r="24" spans="1:12" s="41" customFormat="1" ht="18.75" customHeight="1" thickBot="1" thickTop="1">
      <c r="A24" s="441"/>
      <c r="B24" s="442"/>
      <c r="C24" s="447"/>
      <c r="D24" s="453"/>
      <c r="E24" s="445"/>
      <c r="F24" s="445"/>
      <c r="G24" s="49"/>
      <c r="H24" s="446"/>
      <c r="I24" s="446"/>
      <c r="J24" s="446"/>
      <c r="K24" s="442"/>
      <c r="L24" s="462"/>
    </row>
    <row r="25" spans="1:12" s="41" customFormat="1" ht="18.75" customHeight="1" thickBot="1" thickTop="1">
      <c r="A25" s="441"/>
      <c r="B25" s="442"/>
      <c r="C25" s="447"/>
      <c r="D25" s="453"/>
      <c r="E25" s="445"/>
      <c r="F25" s="445"/>
      <c r="G25" s="49"/>
      <c r="H25" s="446"/>
      <c r="I25" s="446"/>
      <c r="J25" s="446"/>
      <c r="K25" s="442"/>
      <c r="L25" s="462"/>
    </row>
    <row r="26" spans="1:12" s="41" customFormat="1" ht="18.75" customHeight="1" thickBot="1" thickTop="1">
      <c r="A26" s="441"/>
      <c r="B26" s="442"/>
      <c r="C26" s="447"/>
      <c r="D26" s="453"/>
      <c r="E26" s="445"/>
      <c r="F26" s="445"/>
      <c r="G26" s="49"/>
      <c r="H26" s="446"/>
      <c r="I26" s="446"/>
      <c r="J26" s="446"/>
      <c r="K26" s="442"/>
      <c r="L26" s="462"/>
    </row>
    <row r="27" spans="1:12" s="41" customFormat="1" ht="18.75" customHeight="1" thickBot="1" thickTop="1">
      <c r="A27" s="54"/>
      <c r="B27" s="48"/>
      <c r="C27" s="447"/>
      <c r="D27" s="453"/>
      <c r="E27" s="445"/>
      <c r="F27" s="445"/>
      <c r="G27" s="49"/>
      <c r="H27" s="446"/>
      <c r="I27" s="446"/>
      <c r="J27" s="446"/>
      <c r="K27" s="48"/>
      <c r="L27" s="461"/>
    </row>
    <row r="28" spans="1:12" s="41" customFormat="1" ht="8.25" customHeight="1" thickTop="1">
      <c r="A28" s="443"/>
      <c r="B28" s="444"/>
      <c r="C28" s="444"/>
      <c r="D28" s="444"/>
      <c r="E28" s="444"/>
      <c r="F28" s="47"/>
      <c r="G28" s="47"/>
      <c r="H28" s="47"/>
      <c r="I28" s="47"/>
      <c r="J28" s="444"/>
      <c r="K28" s="444"/>
      <c r="L28" s="463"/>
    </row>
    <row r="29" spans="1:12" s="41" customFormat="1" ht="15">
      <c r="A29" s="433" t="s">
        <v>363</v>
      </c>
      <c r="B29" s="47"/>
      <c r="C29" s="47"/>
      <c r="D29" s="47"/>
      <c r="E29" s="47"/>
      <c r="F29" s="47"/>
      <c r="G29" s="47"/>
      <c r="H29" s="47"/>
      <c r="I29" s="47"/>
      <c r="J29" s="47"/>
      <c r="K29" s="47"/>
      <c r="L29" s="52"/>
    </row>
    <row r="30" spans="1:12" s="41" customFormat="1" ht="5.25" customHeight="1">
      <c r="A30" s="822"/>
      <c r="B30" s="823"/>
      <c r="C30" s="823"/>
      <c r="D30" s="823"/>
      <c r="E30" s="823"/>
      <c r="F30" s="823"/>
      <c r="G30" s="823"/>
      <c r="H30" s="823"/>
      <c r="I30" s="823"/>
      <c r="J30" s="823"/>
      <c r="K30" s="823"/>
      <c r="L30" s="824"/>
    </row>
    <row r="31" spans="1:12" s="41" customFormat="1" ht="12.75" customHeight="1" thickBot="1">
      <c r="A31" s="833"/>
      <c r="B31" s="834"/>
      <c r="C31" s="834"/>
      <c r="D31" s="834"/>
      <c r="E31" s="834"/>
      <c r="F31" s="834"/>
      <c r="G31" s="834"/>
      <c r="H31" s="834"/>
      <c r="I31" s="834"/>
      <c r="J31" s="834"/>
      <c r="K31" s="834"/>
      <c r="L31" s="835"/>
    </row>
    <row r="32" spans="1:12" s="41" customFormat="1" ht="12" customHeight="1">
      <c r="A32" s="440"/>
      <c r="B32" s="439"/>
      <c r="C32" s="439"/>
      <c r="D32" s="439"/>
      <c r="E32" s="439"/>
      <c r="F32" s="439"/>
      <c r="G32" s="439"/>
      <c r="H32" s="439"/>
      <c r="I32" s="439"/>
      <c r="J32" s="439"/>
      <c r="K32" s="439"/>
      <c r="L32" s="464"/>
    </row>
    <row r="33" spans="1:12" s="41" customFormat="1" ht="21" customHeight="1">
      <c r="A33" s="813" t="s">
        <v>630</v>
      </c>
      <c r="B33" s="814"/>
      <c r="C33" s="814"/>
      <c r="D33" s="814"/>
      <c r="E33" s="814"/>
      <c r="F33" s="814"/>
      <c r="G33" s="814"/>
      <c r="H33" s="814"/>
      <c r="I33" s="814"/>
      <c r="J33" s="814"/>
      <c r="K33" s="814"/>
      <c r="L33" s="815"/>
    </row>
    <row r="34" spans="1:12" s="41" customFormat="1" ht="16.5" customHeight="1">
      <c r="A34" s="822" t="s">
        <v>657</v>
      </c>
      <c r="B34" s="823"/>
      <c r="C34" s="823"/>
      <c r="D34" s="823"/>
      <c r="E34" s="823"/>
      <c r="F34" s="823"/>
      <c r="G34" s="823"/>
      <c r="H34" s="823"/>
      <c r="I34" s="823"/>
      <c r="J34" s="823"/>
      <c r="K34" s="823"/>
      <c r="L34" s="824"/>
    </row>
    <row r="35" spans="1:12" s="41" customFormat="1" ht="21.75" customHeight="1">
      <c r="A35" s="825"/>
      <c r="B35" s="823"/>
      <c r="C35" s="823"/>
      <c r="D35" s="823"/>
      <c r="E35" s="823"/>
      <c r="F35" s="823"/>
      <c r="G35" s="823"/>
      <c r="H35" s="823"/>
      <c r="I35" s="823"/>
      <c r="J35" s="823"/>
      <c r="K35" s="823"/>
      <c r="L35" s="824"/>
    </row>
    <row r="36" spans="1:12" s="41" customFormat="1" ht="15.75" thickBot="1">
      <c r="A36" s="456"/>
      <c r="B36" s="454"/>
      <c r="C36" s="455"/>
      <c r="D36" s="455"/>
      <c r="E36" s="455"/>
      <c r="F36" s="455"/>
      <c r="G36" s="455"/>
      <c r="H36" s="455"/>
      <c r="I36" s="455"/>
      <c r="J36" s="455"/>
      <c r="K36" s="455"/>
      <c r="L36" s="465"/>
    </row>
    <row r="37" spans="1:12" s="5" customFormat="1" ht="45.75" thickBot="1">
      <c r="A37" s="434" t="s">
        <v>598</v>
      </c>
      <c r="B37" s="45"/>
      <c r="C37" s="449" t="s">
        <v>641</v>
      </c>
      <c r="D37" s="448" t="s">
        <v>652</v>
      </c>
      <c r="E37" s="448" t="s">
        <v>647</v>
      </c>
      <c r="F37" s="448" t="s">
        <v>648</v>
      </c>
      <c r="G37" s="448" t="s">
        <v>643</v>
      </c>
      <c r="H37" s="801" t="s">
        <v>645</v>
      </c>
      <c r="I37" s="802"/>
      <c r="J37" s="802"/>
      <c r="K37" s="802"/>
      <c r="L37" s="803"/>
    </row>
    <row r="38" spans="1:12" ht="21" customHeight="1" thickBot="1" thickTop="1">
      <c r="A38" s="54"/>
      <c r="B38" s="48"/>
      <c r="C38" s="447"/>
      <c r="D38" s="453"/>
      <c r="E38" s="445"/>
      <c r="F38" s="445"/>
      <c r="G38" s="450"/>
      <c r="H38" s="451"/>
      <c r="I38" s="451"/>
      <c r="J38" s="451"/>
      <c r="K38" s="452"/>
      <c r="L38" s="460"/>
    </row>
    <row r="39" spans="1:12" ht="21" customHeight="1" thickBot="1" thickTop="1">
      <c r="A39" s="54"/>
      <c r="B39" s="48"/>
      <c r="C39" s="447"/>
      <c r="D39" s="453"/>
      <c r="E39" s="445"/>
      <c r="F39" s="445"/>
      <c r="G39" s="450"/>
      <c r="H39" s="446"/>
      <c r="I39" s="446"/>
      <c r="J39" s="446"/>
      <c r="K39" s="48"/>
      <c r="L39" s="461"/>
    </row>
    <row r="40" spans="1:12" ht="21" customHeight="1" thickBot="1" thickTop="1">
      <c r="A40" s="54"/>
      <c r="B40" s="48"/>
      <c r="C40" s="447"/>
      <c r="D40" s="453"/>
      <c r="E40" s="445"/>
      <c r="F40" s="445"/>
      <c r="G40" s="450"/>
      <c r="H40" s="446"/>
      <c r="I40" s="446"/>
      <c r="J40" s="446"/>
      <c r="K40" s="48"/>
      <c r="L40" s="461"/>
    </row>
    <row r="41" spans="1:12" ht="21" customHeight="1" thickBot="1" thickTop="1">
      <c r="A41" s="54"/>
      <c r="B41" s="48"/>
      <c r="C41" s="447"/>
      <c r="D41" s="453"/>
      <c r="E41" s="445"/>
      <c r="F41" s="445"/>
      <c r="G41" s="450"/>
      <c r="H41" s="446"/>
      <c r="I41" s="446"/>
      <c r="J41" s="446"/>
      <c r="K41" s="48"/>
      <c r="L41" s="461"/>
    </row>
    <row r="42" spans="1:12" ht="21" customHeight="1" thickBot="1" thickTop="1">
      <c r="A42" s="54"/>
      <c r="B42" s="48"/>
      <c r="C42" s="447"/>
      <c r="D42" s="453"/>
      <c r="E42" s="445"/>
      <c r="F42" s="445"/>
      <c r="G42" s="450"/>
      <c r="H42" s="446"/>
      <c r="I42" s="446"/>
      <c r="J42" s="446"/>
      <c r="K42" s="48"/>
      <c r="L42" s="461"/>
    </row>
    <row r="43" spans="1:12" ht="21" customHeight="1" thickBot="1" thickTop="1">
      <c r="A43" s="54"/>
      <c r="B43" s="48"/>
      <c r="C43" s="447"/>
      <c r="D43" s="453"/>
      <c r="E43" s="445"/>
      <c r="F43" s="445"/>
      <c r="G43" s="450"/>
      <c r="H43" s="446"/>
      <c r="I43" s="446"/>
      <c r="J43" s="446"/>
      <c r="K43" s="48"/>
      <c r="L43" s="461"/>
    </row>
    <row r="44" spans="1:12" ht="21" customHeight="1" thickBot="1" thickTop="1">
      <c r="A44" s="54"/>
      <c r="B44" s="48"/>
      <c r="C44" s="447"/>
      <c r="D44" s="453"/>
      <c r="E44" s="445"/>
      <c r="F44" s="445"/>
      <c r="G44" s="450"/>
      <c r="H44" s="446"/>
      <c r="I44" s="446"/>
      <c r="J44" s="446"/>
      <c r="K44" s="48"/>
      <c r="L44" s="461"/>
    </row>
    <row r="45" spans="1:12" ht="21" customHeight="1" thickBot="1" thickTop="1">
      <c r="A45" s="54"/>
      <c r="B45" s="48"/>
      <c r="C45" s="447"/>
      <c r="D45" s="453"/>
      <c r="E45" s="445"/>
      <c r="F45" s="445"/>
      <c r="G45" s="450"/>
      <c r="H45" s="446"/>
      <c r="I45" s="446"/>
      <c r="J45" s="446"/>
      <c r="K45" s="48"/>
      <c r="L45" s="461"/>
    </row>
    <row r="46" spans="1:12" s="41" customFormat="1" ht="7.5" customHeight="1" thickTop="1">
      <c r="A46" s="51"/>
      <c r="B46" s="47"/>
      <c r="C46" s="47"/>
      <c r="D46" s="47"/>
      <c r="E46" s="47"/>
      <c r="F46" s="47"/>
      <c r="G46" s="47"/>
      <c r="H46" s="47"/>
      <c r="I46" s="47"/>
      <c r="J46" s="47"/>
      <c r="K46" s="47"/>
      <c r="L46" s="52"/>
    </row>
    <row r="47" spans="1:12" s="41" customFormat="1" ht="15">
      <c r="A47" s="433" t="s">
        <v>363</v>
      </c>
      <c r="B47" s="47"/>
      <c r="C47" s="47"/>
      <c r="D47" s="47"/>
      <c r="E47" s="47"/>
      <c r="F47" s="47"/>
      <c r="G47" s="47"/>
      <c r="H47" s="47"/>
      <c r="I47" s="47"/>
      <c r="J47" s="47"/>
      <c r="K47" s="47"/>
      <c r="L47" s="52"/>
    </row>
    <row r="48" spans="1:12" s="41" customFormat="1" ht="1.5" customHeight="1">
      <c r="A48" s="807"/>
      <c r="B48" s="808"/>
      <c r="C48" s="808"/>
      <c r="D48" s="808"/>
      <c r="E48" s="808"/>
      <c r="F48" s="808"/>
      <c r="G48" s="808"/>
      <c r="H48" s="808"/>
      <c r="I48" s="808"/>
      <c r="J48" s="808"/>
      <c r="K48" s="808"/>
      <c r="L48" s="809"/>
    </row>
    <row r="49" spans="1:12" s="41" customFormat="1" ht="15" customHeight="1" thickBot="1">
      <c r="A49" s="810"/>
      <c r="B49" s="811"/>
      <c r="C49" s="811"/>
      <c r="D49" s="811"/>
      <c r="E49" s="811"/>
      <c r="F49" s="811"/>
      <c r="G49" s="811"/>
      <c r="H49" s="811"/>
      <c r="I49" s="811"/>
      <c r="J49" s="811"/>
      <c r="K49" s="811"/>
      <c r="L49" s="812"/>
    </row>
  </sheetData>
  <sheetProtection/>
  <mergeCells count="12">
    <mergeCell ref="A1:L1"/>
    <mergeCell ref="A2:L2"/>
    <mergeCell ref="A3:L3"/>
    <mergeCell ref="A30:L31"/>
    <mergeCell ref="H37:L37"/>
    <mergeCell ref="H17:L17"/>
    <mergeCell ref="A5:L5"/>
    <mergeCell ref="A48:L49"/>
    <mergeCell ref="A13:L13"/>
    <mergeCell ref="A33:L33"/>
    <mergeCell ref="A14:L15"/>
    <mergeCell ref="A34:L35"/>
  </mergeCells>
  <dataValidations count="7">
    <dataValidation type="list" allowBlank="1" showInputMessage="1" showErrorMessage="1" promptTitle="LOCATION" prompt="Select from the drop down menu." sqref="C18:C27 C38:C45">
      <formula1>"Church, School, Rectory, Hall, Other"</formula1>
    </dataValidation>
    <dataValidation type="list" allowBlank="1" showInputMessage="1" showErrorMessage="1" promptTitle="Repair or Replace" prompt="Select from the drop down menu." sqref="E18:E27">
      <formula1>"Repair, Replace"</formula1>
    </dataValidation>
    <dataValidation type="list" allowBlank="1" showInputMessage="1" showErrorMessage="1" promptTitle="New or Replacement" prompt="Select from the drop down menu." sqref="E39:E45">
      <formula1>"Newr, Replace"</formula1>
    </dataValidation>
    <dataValidation type="list" allowBlank="1" showInputMessage="1" showErrorMessage="1" promptTitle="Est Time of Repair or Replace " prompt="Select from the drop down menu." sqref="F39:F45 F19:F27">
      <formula1>"1-5 Years, 6-10 Years, 11-15 Years, 16-20 Years"</formula1>
    </dataValidation>
    <dataValidation type="list" allowBlank="1" showInputMessage="1" showErrorMessage="1" promptTitle="New or Replacement" prompt="Select from the drop down menu." sqref="E38">
      <formula1>"New, Replace"</formula1>
    </dataValidation>
    <dataValidation type="list" allowBlank="1" showInputMessage="1" showErrorMessage="1" promptTitle="Est Time of Expenditure" prompt="Select from the drop down menu." sqref="F38 F18">
      <formula1>"1-5 Years, 6-10 Years, 11-15 Years, 16-20 Years"</formula1>
    </dataValidation>
    <dataValidation type="list" allowBlank="1" showInputMessage="1" showErrorMessage="1" prompt="Select Yes or No from the drop down menu." sqref="L7 L9 L11">
      <formula1>"Yes, No"</formula1>
    </dataValidation>
  </dataValidations>
  <printOptions horizontalCentered="1"/>
  <pageMargins left="0.2" right="0.22" top="0.43" bottom="0.58" header="0.5" footer="0.5"/>
  <pageSetup horizontalDpi="600" verticalDpi="600" orientation="landscape" r:id="rId2"/>
  <headerFooter alignWithMargins="0">
    <oddFooter>&amp;R&amp;"Calibri,Regular"Deferred Maint: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Catholic Diocese of Arlington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mleonard</dc:creator>
  <cp:keywords/>
  <dc:description/>
  <cp:lastModifiedBy>Maribeth Leonard</cp:lastModifiedBy>
  <cp:lastPrinted>2017-06-26T19:54:51Z</cp:lastPrinted>
  <dcterms:created xsi:type="dcterms:W3CDTF">2009-10-16T12:47:12Z</dcterms:created>
  <dcterms:modified xsi:type="dcterms:W3CDTF">2017-07-10T14:16:59Z</dcterms:modified>
  <cp:category/>
  <cp:version/>
  <cp:contentType/>
  <cp:contentStatus/>
</cp:coreProperties>
</file>